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elsemn\data\Database\RPA-Robot-Prod-REG\EQSFilkonvertering\HntProd\28249\Vedlegg\"/>
    </mc:Choice>
  </mc:AlternateContent>
  <bookViews>
    <workbookView xWindow="480" yWindow="105" windowWidth="15180" windowHeight="12660"/>
  </bookViews>
  <sheets>
    <sheet name="Ark1" sheetId="1" r:id="rId1"/>
    <sheet name="Ark2" sheetId="2" r:id="rId2"/>
    <sheet name="Ark3" sheetId="3" r:id="rId3"/>
  </sheets>
  <calcPr calcId="162913"/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C115" i="1"/>
  <c r="C118" i="1"/>
  <c r="E115" i="1"/>
  <c r="E116" i="1"/>
  <c r="E117" i="1"/>
  <c r="G115" i="1"/>
  <c r="G118" i="1"/>
  <c r="I115" i="1"/>
  <c r="I116" i="1"/>
  <c r="I117" i="1"/>
  <c r="B115" i="1"/>
  <c r="B116" i="1"/>
  <c r="B117" i="1"/>
  <c r="D115" i="1"/>
  <c r="D121" i="1"/>
  <c r="F115" i="1"/>
  <c r="F121" i="1"/>
  <c r="H115" i="1"/>
  <c r="H116" i="1"/>
  <c r="J115" i="1"/>
  <c r="J118" i="1"/>
  <c r="F118" i="1"/>
  <c r="F114" i="1"/>
  <c r="F120" i="1"/>
  <c r="C114" i="1"/>
  <c r="G114" i="1"/>
  <c r="G121" i="1"/>
  <c r="G120" i="1"/>
  <c r="G116" i="1"/>
  <c r="G117" i="1"/>
  <c r="H118" i="1"/>
  <c r="I121" i="1"/>
  <c r="F116" i="1"/>
  <c r="F117" i="1"/>
  <c r="H120" i="1"/>
  <c r="I120" i="1"/>
  <c r="I114" i="1"/>
  <c r="C116" i="1"/>
  <c r="C117" i="1"/>
  <c r="G119" i="1"/>
  <c r="J121" i="1"/>
  <c r="B121" i="1"/>
  <c r="C119" i="1"/>
  <c r="E121" i="1"/>
  <c r="C120" i="1"/>
  <c r="J120" i="1"/>
  <c r="I118" i="1"/>
  <c r="I119" i="1"/>
  <c r="C121" i="1"/>
  <c r="H114" i="1"/>
  <c r="B114" i="1"/>
  <c r="E120" i="1"/>
  <c r="E118" i="1"/>
  <c r="E119" i="1"/>
  <c r="E114" i="1"/>
  <c r="H121" i="1"/>
  <c r="B120" i="1"/>
  <c r="J114" i="1"/>
  <c r="D118" i="1"/>
  <c r="D116" i="1"/>
  <c r="D117" i="1"/>
  <c r="B118" i="1"/>
  <c r="B119" i="1"/>
  <c r="J116" i="1"/>
  <c r="J117" i="1"/>
  <c r="J119" i="1"/>
  <c r="H117" i="1"/>
  <c r="H119" i="1"/>
  <c r="D114" i="1"/>
  <c r="D120" i="1"/>
  <c r="F119" i="1"/>
  <c r="D119" i="1"/>
</calcChain>
</file>

<file path=xl/sharedStrings.xml><?xml version="1.0" encoding="utf-8"?>
<sst xmlns="http://schemas.openxmlformats.org/spreadsheetml/2006/main" count="42" uniqueCount="32">
  <si>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</si>
  <si>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</si>
  <si>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</si>
  <si>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</si>
  <si>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</si>
  <si>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</si>
  <si>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</si>
  <si>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</si>
  <si>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</si>
  <si>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</si>
  <si>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</si>
  <si>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</si>
  <si>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</si>
  <si>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</si>
  <si>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</si>
  <si>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</si>
  <si>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</si>
  <si>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</si>
  <si>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</si>
  <si>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</si>
  <si>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</si>
  <si>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</si>
  <si>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</si>
  <si>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</si>
  <si>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</si>
  <si>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</si>
  <si>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</si>
  <si>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</si>
  <si>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</si>
  <si>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</si>
  <si>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</si>
  <si>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Hypo-He, romtemperatur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</si>
</sst>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0.0"/>
  </numFmts>
  <fonts count="10" x14ac:knownFonts="1">
    <font>
      <sz val="10"/>
      <name val="Arial"/>
    </font>
    <font>
      <sz val="18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72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73" fontId="6" fillId="0" borderId="0" xfId="0" applyNumberFormat="1" applyFont="1" applyFill="1" applyProtection="1">
      <protection locked="0"/>
    </xf>
    <xf numFmtId="173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0" fontId="0" fillId="0" borderId="5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73" fontId="8" fillId="0" borderId="20" xfId="0" applyNumberFormat="1" applyFont="1" applyBorder="1" applyAlignment="1" applyProtection="1">
      <alignment horizontal="right"/>
      <protection locked="0"/>
    </xf>
    <xf numFmtId="173" fontId="8" fillId="0" borderId="21" xfId="0" applyNumberFormat="1" applyFont="1" applyBorder="1" applyAlignment="1" applyProtection="1">
      <alignment horizontal="right"/>
      <protection locked="0"/>
    </xf>
    <xf numFmtId="173" fontId="0" fillId="0" borderId="0" xfId="0" applyNumberFormat="1" applyProtection="1">
      <protection locked="0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22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23" xfId="0" applyFont="1" applyFill="1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</cellXfs>
  <cellStyles count="3">
    <cellStyle name="Hyperkobling" xfId="1" builtinId="8"/>
    <cellStyle name="Normal" xfId="0" builtinId="0"/>
    <cellStyle name="Normal 2" xfId="2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00468018720749"/>
          <c:y val="4.1269905242288629E-2"/>
          <c:w val="0.84243369734789386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'Ark1'!$B$8:$J$8</c:f>
              <c:numCache>
                <c:formatCode>General</c:formatCode>
                <c:ptCount val="9"/>
                <c:pt idx="0">
                  <c:v>0.7</c:v>
                </c:pt>
                <c:pt idx="1">
                  <c:v>1</c:v>
                </c:pt>
                <c:pt idx="2">
                  <c:v>0.9</c:v>
                </c:pt>
                <c:pt idx="3">
                  <c:v>0.8</c:v>
                </c:pt>
                <c:pt idx="4">
                  <c:v>0.9</c:v>
                </c:pt>
                <c:pt idx="5">
                  <c:v>0.8</c:v>
                </c:pt>
                <c:pt idx="6">
                  <c:v>0.8</c:v>
                </c:pt>
                <c:pt idx="7">
                  <c:v>0.7</c:v>
                </c:pt>
                <c:pt idx="8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48-4122-8637-90A1A9B80680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'Ark1'!$B$9:$J$9</c:f>
              <c:numCache>
                <c:formatCode>General</c:formatCode>
                <c:ptCount val="9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0.1</c:v>
                </c:pt>
                <c:pt idx="6">
                  <c:v>0.2</c:v>
                </c:pt>
                <c:pt idx="7">
                  <c:v>0.1</c:v>
                </c:pt>
                <c:pt idx="8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48-4122-8637-90A1A9B80680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'Ark1'!$B$10:$J$10</c:f>
              <c:numCache>
                <c:formatCode>General</c:formatCode>
                <c:ptCount val="9"/>
                <c:pt idx="0">
                  <c:v>5.7</c:v>
                </c:pt>
                <c:pt idx="1">
                  <c:v>5.7</c:v>
                </c:pt>
                <c:pt idx="2">
                  <c:v>5</c:v>
                </c:pt>
                <c:pt idx="3">
                  <c:v>4.8</c:v>
                </c:pt>
                <c:pt idx="4">
                  <c:v>4.5999999999999996</c:v>
                </c:pt>
                <c:pt idx="5">
                  <c:v>4.4000000000000004</c:v>
                </c:pt>
                <c:pt idx="6">
                  <c:v>4.3</c:v>
                </c:pt>
                <c:pt idx="7">
                  <c:v>4.2</c:v>
                </c:pt>
                <c:pt idx="8">
                  <c:v>4.2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48-4122-8637-90A1A9B80680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'Ark1'!$B$11:$J$11</c:f>
              <c:numCache>
                <c:formatCode>General</c:formatCode>
                <c:ptCount val="9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48-4122-8637-90A1A9B80680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'Ark1'!$B$12:$J$12</c:f>
              <c:numCache>
                <c:formatCode>General</c:formatCode>
                <c:ptCount val="9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48-4122-8637-90A1A9B80680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'Ark1'!$B$13:$J$13</c:f>
              <c:numCache>
                <c:formatCode>General</c:formatCode>
                <c:ptCount val="9"/>
                <c:pt idx="0">
                  <c:v>0.2</c:v>
                </c:pt>
                <c:pt idx="1">
                  <c:v>0.2</c:v>
                </c:pt>
                <c:pt idx="2">
                  <c:v>0.3</c:v>
                </c:pt>
                <c:pt idx="3">
                  <c:v>0.3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48-4122-8637-90A1A9B80680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'Ark1'!$B$14:$J$14</c:f>
              <c:numCache>
                <c:formatCode>General</c:formatCode>
                <c:ptCount val="9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48-4122-8637-90A1A9B80680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'Ark1'!$B$15:$J$15</c:f>
              <c:numCache>
                <c:formatCode>General</c:formatCode>
                <c:ptCount val="9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0.3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48-4122-8637-90A1A9B80680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'Ark1'!$B$16:$J$16</c:f>
              <c:numCache>
                <c:formatCode>General</c:formatCode>
                <c:ptCount val="9"/>
                <c:pt idx="0">
                  <c:v>0.6</c:v>
                </c:pt>
                <c:pt idx="1">
                  <c:v>0.7</c:v>
                </c:pt>
                <c:pt idx="2">
                  <c:v>0.6</c:v>
                </c:pt>
                <c:pt idx="3">
                  <c:v>0.6</c:v>
                </c:pt>
                <c:pt idx="4">
                  <c:v>0.5</c:v>
                </c:pt>
                <c:pt idx="5">
                  <c:v>0.6</c:v>
                </c:pt>
                <c:pt idx="6">
                  <c:v>0.6</c:v>
                </c:pt>
                <c:pt idx="7">
                  <c:v>0.5</c:v>
                </c:pt>
                <c:pt idx="8">
                  <c:v>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148-4122-8637-90A1A9B80680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'Ark1'!$B$17:$J$17</c:f>
              <c:numCache>
                <c:formatCode>General</c:formatCode>
                <c:ptCount val="9"/>
                <c:pt idx="0">
                  <c:v>1.2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148-4122-8637-90A1A9B80680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'Ark1'!$B$18:$J$18</c:f>
              <c:numCache>
                <c:formatCode>General</c:formatCode>
                <c:ptCount val="9"/>
                <c:pt idx="0">
                  <c:v>1.6</c:v>
                </c:pt>
                <c:pt idx="1">
                  <c:v>1.2</c:v>
                </c:pt>
                <c:pt idx="2">
                  <c:v>1</c:v>
                </c:pt>
                <c:pt idx="3">
                  <c:v>1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148-4122-8637-90A1A9B80680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'Ark1'!$B$19:$J$19</c:f>
              <c:numCache>
                <c:formatCode>General</c:formatCode>
                <c:ptCount val="9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0.1</c:v>
                </c:pt>
                <c:pt idx="5">
                  <c:v>0.2</c:v>
                </c:pt>
                <c:pt idx="6">
                  <c:v>0.1</c:v>
                </c:pt>
                <c:pt idx="7">
                  <c:v>0.2</c:v>
                </c:pt>
                <c:pt idx="8">
                  <c:v>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148-4122-8637-90A1A9B80680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'Ark1'!$B$20:$J$20</c:f>
              <c:numCache>
                <c:formatCode>General</c:formatCode>
                <c:ptCount val="9"/>
                <c:pt idx="0">
                  <c:v>0.9</c:v>
                </c:pt>
                <c:pt idx="1">
                  <c:v>0.7</c:v>
                </c:pt>
                <c:pt idx="2">
                  <c:v>0.7</c:v>
                </c:pt>
                <c:pt idx="3">
                  <c:v>0.6</c:v>
                </c:pt>
                <c:pt idx="4">
                  <c:v>0.4</c:v>
                </c:pt>
                <c:pt idx="5">
                  <c:v>0.5</c:v>
                </c:pt>
                <c:pt idx="6">
                  <c:v>0.4</c:v>
                </c:pt>
                <c:pt idx="7">
                  <c:v>0.5</c:v>
                </c:pt>
                <c:pt idx="8">
                  <c:v>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148-4122-8637-90A1A9B80680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'Ark1'!$B$21:$J$21</c:f>
              <c:numCache>
                <c:formatCode>General</c:formatCode>
                <c:ptCount val="9"/>
                <c:pt idx="0">
                  <c:v>0.6</c:v>
                </c:pt>
                <c:pt idx="1">
                  <c:v>0.6</c:v>
                </c:pt>
                <c:pt idx="2">
                  <c:v>0.5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148-4122-8637-90A1A9B80680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'Ark1'!$B$22:$J$22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4148-4122-8637-90A1A9B80680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'Ark1'!$B$23:$J$23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4148-4122-8637-90A1A9B80680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'Ark1'!$B$24:$J$24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4148-4122-8637-90A1A9B80680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'Ark1'!$B$25:$J$25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4148-4122-8637-90A1A9B80680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'Ark1'!$B$26:$J$26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4148-4122-8637-90A1A9B80680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'Ark1'!$B$27:$J$27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4148-4122-8637-90A1A9B80680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'Ark1'!$B$28:$J$28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4148-4122-8637-90A1A9B80680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'Ark1'!$B$29:$J$29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4148-4122-8637-90A1A9B80680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'Ark1'!$B$30:$J$30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4148-4122-8637-90A1A9B80680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'Ark1'!$B$31:$J$31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4148-4122-8637-90A1A9B80680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'Ark1'!$B$32:$J$32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4148-4122-8637-90A1A9B80680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'Ark1'!$B$33:$J$33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4148-4122-8637-90A1A9B80680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'Ark1'!$B$34:$J$34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4148-4122-8637-90A1A9B80680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'Ark1'!$B$35:$J$35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4148-4122-8637-90A1A9B80680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'Ark1'!$B$36:$J$36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4148-4122-8637-90A1A9B80680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'Ark1'!$B$37:$J$37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4148-4122-8637-90A1A9B80680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'Ark1'!$B$38:$J$38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4148-4122-8637-90A1A9B80680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'Ark1'!$B$39:$J$39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4148-4122-8637-90A1A9B80680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'Ark1'!$B$40:$J$40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4148-4122-8637-90A1A9B80680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'Ark1'!$B$41:$J$41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4148-4122-8637-90A1A9B80680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'Ark1'!$B$42:$J$42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4148-4122-8637-90A1A9B80680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'Ark1'!$B$43:$J$43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4148-4122-8637-90A1A9B80680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4148-4122-8637-90A1A9B80680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4148-4122-8637-90A1A9B80680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4148-4122-8637-90A1A9B80680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4148-4122-8637-90A1A9B80680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4148-4122-8637-90A1A9B80680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4148-4122-8637-90A1A9B80680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4148-4122-8637-90A1A9B80680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4148-4122-8637-90A1A9B80680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4148-4122-8637-90A1A9B80680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4148-4122-8637-90A1A9B80680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4148-4122-8637-90A1A9B80680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4148-4122-8637-90A1A9B80680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4148-4122-8637-90A1A9B80680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4148-4122-8637-90A1A9B80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602568"/>
        <c:axId val="1"/>
      </c:scatterChart>
      <c:valAx>
        <c:axId val="366602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078003120124803"/>
              <c:y val="0.942858624153462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4762552829044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66602568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'Ark1'!$B$64:$J$64</c:f>
              <c:numCache>
                <c:formatCode>0.00</c:formatCode>
                <c:ptCount val="9"/>
                <c:pt idx="0">
                  <c:v>100</c:v>
                </c:pt>
                <c:pt idx="1">
                  <c:v>142.85714285714286</c:v>
                </c:pt>
                <c:pt idx="2">
                  <c:v>128.57142857142858</c:v>
                </c:pt>
                <c:pt idx="3">
                  <c:v>114.28571428571431</c:v>
                </c:pt>
                <c:pt idx="4">
                  <c:v>128.57142857142858</c:v>
                </c:pt>
                <c:pt idx="5">
                  <c:v>114.28571428571431</c:v>
                </c:pt>
                <c:pt idx="6">
                  <c:v>114.28571428571431</c:v>
                </c:pt>
                <c:pt idx="7">
                  <c:v>100</c:v>
                </c:pt>
                <c:pt idx="8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CF-40D9-8FE0-104E1E135FE2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'Ark1'!$B$65:$J$65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50</c:v>
                </c:pt>
                <c:pt idx="6">
                  <c:v>100</c:v>
                </c:pt>
                <c:pt idx="7">
                  <c:v>50</c:v>
                </c:pt>
                <c:pt idx="8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CF-40D9-8FE0-104E1E135FE2}"/>
            </c:ext>
          </c:extLst>
        </c:ser>
        <c:ser>
          <c:idx val="2"/>
          <c:order val="2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'Ark1'!$B$66:$J$66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87.719298245614027</c:v>
                </c:pt>
                <c:pt idx="3">
                  <c:v>84.210526315789465</c:v>
                </c:pt>
                <c:pt idx="4">
                  <c:v>80.701754385964904</c:v>
                </c:pt>
                <c:pt idx="5">
                  <c:v>77.192982456140356</c:v>
                </c:pt>
                <c:pt idx="6">
                  <c:v>75.438596491228054</c:v>
                </c:pt>
                <c:pt idx="7">
                  <c:v>73.68421052631578</c:v>
                </c:pt>
                <c:pt idx="8">
                  <c:v>73.68421052631578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CF-40D9-8FE0-104E1E135FE2}"/>
            </c:ext>
          </c:extLst>
        </c:ser>
        <c:ser>
          <c:idx val="3"/>
          <c:order val="3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'Ark1'!$B$67:$J$67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CF-40D9-8FE0-104E1E135FE2}"/>
            </c:ext>
          </c:extLst>
        </c:ser>
        <c:ser>
          <c:idx val="4"/>
          <c:order val="4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'Ark1'!$B$68:$J$68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66.666666666666671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CF-40D9-8FE0-104E1E135FE2}"/>
            </c:ext>
          </c:extLst>
        </c:ser>
        <c:ser>
          <c:idx val="5"/>
          <c:order val="5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'Ark1'!$B$69:$J$69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149.99999999999997</c:v>
                </c:pt>
                <c:pt idx="3">
                  <c:v>149.99999999999997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CF-40D9-8FE0-104E1E135FE2}"/>
            </c:ext>
          </c:extLst>
        </c:ser>
        <c:ser>
          <c:idx val="6"/>
          <c:order val="6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'Ark1'!$B$70:$J$70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74.999999999999986</c:v>
                </c:pt>
                <c:pt idx="7">
                  <c:v>74.999999999999986</c:v>
                </c:pt>
                <c:pt idx="8">
                  <c:v>74.999999999999986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5CF-40D9-8FE0-104E1E135FE2}"/>
            </c:ext>
          </c:extLst>
        </c:ser>
        <c:ser>
          <c:idx val="7"/>
          <c:order val="7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'Ark1'!$B$71:$J$71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74.999999999999986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5CF-40D9-8FE0-104E1E135FE2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'Ark1'!$B$72:$J$72</c:f>
              <c:numCache>
                <c:formatCode>0.00</c:formatCode>
                <c:ptCount val="9"/>
                <c:pt idx="0">
                  <c:v>100</c:v>
                </c:pt>
                <c:pt idx="1">
                  <c:v>116.66666666666667</c:v>
                </c:pt>
                <c:pt idx="2">
                  <c:v>100</c:v>
                </c:pt>
                <c:pt idx="3">
                  <c:v>100</c:v>
                </c:pt>
                <c:pt idx="4">
                  <c:v>83.333333333333343</c:v>
                </c:pt>
                <c:pt idx="5">
                  <c:v>100</c:v>
                </c:pt>
                <c:pt idx="6">
                  <c:v>100</c:v>
                </c:pt>
                <c:pt idx="7">
                  <c:v>83.333333333333343</c:v>
                </c:pt>
                <c:pt idx="8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5CF-40D9-8FE0-104E1E135FE2}"/>
            </c:ext>
          </c:extLst>
        </c:ser>
        <c:ser>
          <c:idx val="9"/>
          <c:order val="9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'Ark1'!$B$73:$J$73</c:f>
              <c:numCache>
                <c:formatCode>0.00</c:formatCode>
                <c:ptCount val="9"/>
                <c:pt idx="0">
                  <c:v>100</c:v>
                </c:pt>
                <c:pt idx="1">
                  <c:v>91.666666666666671</c:v>
                </c:pt>
                <c:pt idx="2">
                  <c:v>91.666666666666671</c:v>
                </c:pt>
                <c:pt idx="3">
                  <c:v>83.333333333333343</c:v>
                </c:pt>
                <c:pt idx="4">
                  <c:v>66.666666666666671</c:v>
                </c:pt>
                <c:pt idx="5">
                  <c:v>66.666666666666671</c:v>
                </c:pt>
                <c:pt idx="6">
                  <c:v>66.666666666666671</c:v>
                </c:pt>
                <c:pt idx="7">
                  <c:v>66.666666666666671</c:v>
                </c:pt>
                <c:pt idx="8">
                  <c:v>66.666666666666671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5CF-40D9-8FE0-104E1E135FE2}"/>
            </c:ext>
          </c:extLst>
        </c:ser>
        <c:ser>
          <c:idx val="10"/>
          <c:order val="10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'Ark1'!$B$74:$J$74</c:f>
              <c:numCache>
                <c:formatCode>0.00</c:formatCode>
                <c:ptCount val="9"/>
                <c:pt idx="0">
                  <c:v>100</c:v>
                </c:pt>
                <c:pt idx="1">
                  <c:v>74.999999999999986</c:v>
                </c:pt>
                <c:pt idx="2">
                  <c:v>62.5</c:v>
                </c:pt>
                <c:pt idx="3">
                  <c:v>62.5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5CF-40D9-8FE0-104E1E135FE2}"/>
            </c:ext>
          </c:extLst>
        </c:ser>
        <c:ser>
          <c:idx val="11"/>
          <c:order val="11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'Ark1'!$B$75:$J$75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50</c:v>
                </c:pt>
                <c:pt idx="5">
                  <c:v>100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5CF-40D9-8FE0-104E1E135FE2}"/>
            </c:ext>
          </c:extLst>
        </c:ser>
        <c:ser>
          <c:idx val="12"/>
          <c:order val="12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'Ark1'!$B$76:$J$76</c:f>
              <c:numCache>
                <c:formatCode>0.00</c:formatCode>
                <c:ptCount val="9"/>
                <c:pt idx="0">
                  <c:v>100</c:v>
                </c:pt>
                <c:pt idx="1">
                  <c:v>77.777777777777771</c:v>
                </c:pt>
                <c:pt idx="2">
                  <c:v>77.777777777777771</c:v>
                </c:pt>
                <c:pt idx="3">
                  <c:v>66.666666666666657</c:v>
                </c:pt>
                <c:pt idx="4">
                  <c:v>44.44444444444445</c:v>
                </c:pt>
                <c:pt idx="5">
                  <c:v>55.555555555555557</c:v>
                </c:pt>
                <c:pt idx="6">
                  <c:v>44.44444444444445</c:v>
                </c:pt>
                <c:pt idx="7">
                  <c:v>55.555555555555557</c:v>
                </c:pt>
                <c:pt idx="8">
                  <c:v>44.44444444444445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5CF-40D9-8FE0-104E1E135FE2}"/>
            </c:ext>
          </c:extLst>
        </c:ser>
        <c:ser>
          <c:idx val="13"/>
          <c:order val="13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'Ark1'!$B$77:$J$77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83.333333333333343</c:v>
                </c:pt>
                <c:pt idx="3">
                  <c:v>66.666666666666671</c:v>
                </c:pt>
                <c:pt idx="4">
                  <c:v>66.666666666666671</c:v>
                </c:pt>
                <c:pt idx="5">
                  <c:v>66.666666666666671</c:v>
                </c:pt>
                <c:pt idx="6">
                  <c:v>66.666666666666671</c:v>
                </c:pt>
                <c:pt idx="7">
                  <c:v>66.666666666666671</c:v>
                </c:pt>
                <c:pt idx="8">
                  <c:v>66.666666666666671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5CF-40D9-8FE0-104E1E135FE2}"/>
            </c:ext>
          </c:extLst>
        </c:ser>
        <c:ser>
          <c:idx val="14"/>
          <c:order val="14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'Ark1'!$B$78:$J$78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5CF-40D9-8FE0-104E1E135FE2}"/>
            </c:ext>
          </c:extLst>
        </c:ser>
        <c:ser>
          <c:idx val="15"/>
          <c:order val="15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'Ark1'!$B$79:$J$79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5CF-40D9-8FE0-104E1E135FE2}"/>
            </c:ext>
          </c:extLst>
        </c:ser>
        <c:ser>
          <c:idx val="16"/>
          <c:order val="16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'Ark1'!$B$80:$J$80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5CF-40D9-8FE0-104E1E135FE2}"/>
            </c:ext>
          </c:extLst>
        </c:ser>
        <c:ser>
          <c:idx val="17"/>
          <c:order val="17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'Ark1'!$B$81:$J$81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5CF-40D9-8FE0-104E1E135FE2}"/>
            </c:ext>
          </c:extLst>
        </c:ser>
        <c:ser>
          <c:idx val="18"/>
          <c:order val="18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'Ark1'!$B$82:$J$82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5CF-40D9-8FE0-104E1E135FE2}"/>
            </c:ext>
          </c:extLst>
        </c:ser>
        <c:ser>
          <c:idx val="19"/>
          <c:order val="19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'Ark1'!$B$83:$J$83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5CF-40D9-8FE0-104E1E135FE2}"/>
            </c:ext>
          </c:extLst>
        </c:ser>
        <c:ser>
          <c:idx val="20"/>
          <c:order val="20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5CF-40D9-8FE0-104E1E135FE2}"/>
            </c:ext>
          </c:extLst>
        </c:ser>
        <c:ser>
          <c:idx val="21"/>
          <c:order val="21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5CF-40D9-8FE0-104E1E135FE2}"/>
            </c:ext>
          </c:extLst>
        </c:ser>
        <c:ser>
          <c:idx val="22"/>
          <c:order val="22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5CF-40D9-8FE0-104E1E135FE2}"/>
            </c:ext>
          </c:extLst>
        </c:ser>
        <c:ser>
          <c:idx val="23"/>
          <c:order val="23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5CF-40D9-8FE0-104E1E135FE2}"/>
            </c:ext>
          </c:extLst>
        </c:ser>
        <c:ser>
          <c:idx val="24"/>
          <c:order val="24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5CF-40D9-8FE0-104E1E135FE2}"/>
            </c:ext>
          </c:extLst>
        </c:ser>
        <c:ser>
          <c:idx val="25"/>
          <c:order val="25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5CF-40D9-8FE0-104E1E135FE2}"/>
            </c:ext>
          </c:extLst>
        </c:ser>
        <c:ser>
          <c:idx val="26"/>
          <c:order val="26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5CF-40D9-8FE0-104E1E135FE2}"/>
            </c:ext>
          </c:extLst>
        </c:ser>
        <c:ser>
          <c:idx val="27"/>
          <c:order val="27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5CF-40D9-8FE0-104E1E135FE2}"/>
            </c:ext>
          </c:extLst>
        </c:ser>
        <c:ser>
          <c:idx val="28"/>
          <c:order val="28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5CF-40D9-8FE0-104E1E135FE2}"/>
            </c:ext>
          </c:extLst>
        </c:ser>
        <c:ser>
          <c:idx val="29"/>
          <c:order val="29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5CF-40D9-8FE0-104E1E135FE2}"/>
            </c:ext>
          </c:extLst>
        </c:ser>
        <c:ser>
          <c:idx val="30"/>
          <c:order val="30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5CF-40D9-8FE0-104E1E135FE2}"/>
            </c:ext>
          </c:extLst>
        </c:ser>
        <c:ser>
          <c:idx val="31"/>
          <c:order val="31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5CF-40D9-8FE0-104E1E135FE2}"/>
            </c:ext>
          </c:extLst>
        </c:ser>
        <c:ser>
          <c:idx val="32"/>
          <c:order val="32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5CF-40D9-8FE0-104E1E135FE2}"/>
            </c:ext>
          </c:extLst>
        </c:ser>
        <c:ser>
          <c:idx val="33"/>
          <c:order val="33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5CF-40D9-8FE0-104E1E135FE2}"/>
            </c:ext>
          </c:extLst>
        </c:ser>
        <c:ser>
          <c:idx val="34"/>
          <c:order val="34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5CF-40D9-8FE0-104E1E135FE2}"/>
            </c:ext>
          </c:extLst>
        </c:ser>
        <c:ser>
          <c:idx val="35"/>
          <c:order val="35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5CF-40D9-8FE0-104E1E135FE2}"/>
            </c:ext>
          </c:extLst>
        </c:ser>
        <c:ser>
          <c:idx val="36"/>
          <c:order val="36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5CF-40D9-8FE0-104E1E135FE2}"/>
            </c:ext>
          </c:extLst>
        </c:ser>
        <c:ser>
          <c:idx val="37"/>
          <c:order val="37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5CF-40D9-8FE0-104E1E135FE2}"/>
            </c:ext>
          </c:extLst>
        </c:ser>
        <c:ser>
          <c:idx val="38"/>
          <c:order val="38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5CF-40D9-8FE0-104E1E135FE2}"/>
            </c:ext>
          </c:extLst>
        </c:ser>
        <c:ser>
          <c:idx val="39"/>
          <c:order val="39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5CF-40D9-8FE0-104E1E135FE2}"/>
            </c:ext>
          </c:extLst>
        </c:ser>
        <c:ser>
          <c:idx val="40"/>
          <c:order val="40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5CF-40D9-8FE0-104E1E135FE2}"/>
            </c:ext>
          </c:extLst>
        </c:ser>
        <c:ser>
          <c:idx val="41"/>
          <c:order val="41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5CF-40D9-8FE0-104E1E135FE2}"/>
            </c:ext>
          </c:extLst>
        </c:ser>
        <c:ser>
          <c:idx val="42"/>
          <c:order val="42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5CF-40D9-8FE0-104E1E135FE2}"/>
            </c:ext>
          </c:extLst>
        </c:ser>
        <c:ser>
          <c:idx val="43"/>
          <c:order val="43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5CF-40D9-8FE0-104E1E135FE2}"/>
            </c:ext>
          </c:extLst>
        </c:ser>
        <c:ser>
          <c:idx val="44"/>
          <c:order val="44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5CF-40D9-8FE0-104E1E135FE2}"/>
            </c:ext>
          </c:extLst>
        </c:ser>
        <c:ser>
          <c:idx val="45"/>
          <c:order val="45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5CF-40D9-8FE0-104E1E135FE2}"/>
            </c:ext>
          </c:extLst>
        </c:ser>
        <c:ser>
          <c:idx val="46"/>
          <c:order val="46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5CF-40D9-8FE0-104E1E135FE2}"/>
            </c:ext>
          </c:extLst>
        </c:ser>
        <c:ser>
          <c:idx val="47"/>
          <c:order val="47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5CF-40D9-8FE0-104E1E135FE2}"/>
            </c:ext>
          </c:extLst>
        </c:ser>
        <c:ser>
          <c:idx val="48"/>
          <c:order val="48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5CF-40D9-8FE0-104E1E135FE2}"/>
            </c:ext>
          </c:extLst>
        </c:ser>
        <c:ser>
          <c:idx val="49"/>
          <c:order val="49"/>
          <c:spPr>
            <a:ln w="19050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5CF-40D9-8FE0-104E1E135FE2}"/>
            </c:ext>
          </c:extLst>
        </c:ser>
        <c:ser>
          <c:idx val="50"/>
          <c:order val="50"/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'Ark1'!$B$119:$J$119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7.5428011945517142</c:v>
                  </c:pt>
                  <c:pt idx="2">
                    <c:v>9.902147182960654</c:v>
                  </c:pt>
                  <c:pt idx="3">
                    <c:v>10.571848307151996</c:v>
                  </c:pt>
                  <c:pt idx="4">
                    <c:v>11.570802296885995</c:v>
                  </c:pt>
                  <c:pt idx="5">
                    <c:v>10.563935615542642</c:v>
                  </c:pt>
                  <c:pt idx="6">
                    <c:v>10.986707792779184</c:v>
                  </c:pt>
                  <c:pt idx="7">
                    <c:v>9.4924216076181143</c:v>
                  </c:pt>
                  <c:pt idx="8">
                    <c:v>10.177339241821983</c:v>
                  </c:pt>
                </c:numCache>
              </c:numRef>
            </c:plus>
            <c:minus>
              <c:numRef>
                <c:f>'Ark1'!$B$119:$J$119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7.5428011945517142</c:v>
                  </c:pt>
                  <c:pt idx="2">
                    <c:v>9.902147182960654</c:v>
                  </c:pt>
                  <c:pt idx="3">
                    <c:v>10.571848307151996</c:v>
                  </c:pt>
                  <c:pt idx="4">
                    <c:v>11.570802296885995</c:v>
                  </c:pt>
                  <c:pt idx="5">
                    <c:v>10.563935615542642</c:v>
                  </c:pt>
                  <c:pt idx="6">
                    <c:v>10.986707792779184</c:v>
                  </c:pt>
                  <c:pt idx="7">
                    <c:v>9.4924216076181143</c:v>
                  </c:pt>
                  <c:pt idx="8">
                    <c:v>10.177339241821983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'Ark1'!$B$114:$J$114</c:f>
              <c:numCache>
                <c:formatCode>0.00</c:formatCode>
                <c:ptCount val="9"/>
                <c:pt idx="0">
                  <c:v>100</c:v>
                </c:pt>
                <c:pt idx="1">
                  <c:v>100.28344671201815</c:v>
                </c:pt>
                <c:pt idx="2">
                  <c:v>98.683464613915731</c:v>
                </c:pt>
                <c:pt idx="3">
                  <c:v>94.833064804869323</c:v>
                </c:pt>
                <c:pt idx="4">
                  <c:v>81.813163862036049</c:v>
                </c:pt>
                <c:pt idx="5">
                  <c:v>84.311970402195996</c:v>
                </c:pt>
                <c:pt idx="6">
                  <c:v>81.607292039622862</c:v>
                </c:pt>
                <c:pt idx="7">
                  <c:v>80.064745196324154</c:v>
                </c:pt>
                <c:pt idx="8">
                  <c:v>78.080618212197152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95CF-40D9-8FE0-104E1E135FE2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'Ark1'!$B$122:$J$122</c:f>
              <c:numCache>
                <c:formatCode>0.00</c:formatCode>
                <c:ptCount val="9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95CF-40D9-8FE0-104E1E135FE2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'Ark1'!$B$123:$J$123</c:f>
              <c:numCache>
                <c:formatCode>0.00</c:formatCode>
                <c:ptCount val="9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95CF-40D9-8FE0-104E1E135FE2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'Ark1'!$B$124:$J$124</c:f>
              <c:numCache>
                <c:formatCode>0.00</c:formatCode>
                <c:ptCount val="9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95CF-40D9-8FE0-104E1E135FE2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'Ark1'!$B$6:$J$6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'Ark1'!$B$125:$J$125</c:f>
              <c:numCache>
                <c:formatCode>0.00</c:formatCode>
                <c:ptCount val="9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95CF-40D9-8FE0-104E1E135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601584"/>
        <c:axId val="1"/>
      </c:scatterChart>
      <c:valAx>
        <c:axId val="36660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66601584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55" name="Diagra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56" name="Diagra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9825"/>
  <sheetViews>
    <sheetView tabSelected="1" workbookViewId="0">
      <selection activeCell="V29" sqref="V29"/>
    </sheetView>
  </sheetViews>
  <sheetFormatPr baseColWidth="10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35" width="11.42578125" style="8"/>
  </cols>
  <sheetData>
    <row r="1" spans="1:18" ht="23.25" x14ac:dyDescent="0.35">
      <c r="A1" s="13" t="s">
        <v>13</v>
      </c>
      <c r="B1" s="14"/>
      <c r="C1" s="64" t="s">
        <v>31</v>
      </c>
      <c r="D1" s="65"/>
      <c r="E1" s="65"/>
      <c r="F1" s="65"/>
      <c r="G1" s="65"/>
      <c r="H1" s="65"/>
      <c r="I1" s="65"/>
      <c r="J1" s="65"/>
      <c r="K1" s="15"/>
      <c r="L1" s="14"/>
      <c r="M1" s="14"/>
      <c r="N1" s="14"/>
      <c r="O1" s="14"/>
      <c r="P1" s="14"/>
      <c r="Q1" s="14"/>
      <c r="R1" s="14"/>
    </row>
    <row r="2" spans="1:18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x14ac:dyDescent="0.2">
      <c r="A3" s="17" t="s">
        <v>11</v>
      </c>
      <c r="B3" s="6">
        <v>10</v>
      </c>
      <c r="C3" s="18" t="s">
        <v>25</v>
      </c>
      <c r="D3" s="17"/>
      <c r="E3" s="7">
        <v>20</v>
      </c>
      <c r="F3" s="18" t="s">
        <v>22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27</v>
      </c>
      <c r="J5" s="20" t="s">
        <v>28</v>
      </c>
      <c r="K5" s="15"/>
      <c r="L5" s="14"/>
      <c r="M5" s="14"/>
      <c r="N5" s="14"/>
      <c r="O5" s="14"/>
      <c r="P5" s="14"/>
      <c r="Q5" s="14"/>
      <c r="R5" s="14"/>
    </row>
    <row r="6" spans="1:18" x14ac:dyDescent="0.2">
      <c r="A6" s="21" t="s">
        <v>12</v>
      </c>
      <c r="B6" s="5">
        <v>0</v>
      </c>
      <c r="C6" s="3">
        <v>1</v>
      </c>
      <c r="D6" s="3">
        <v>2</v>
      </c>
      <c r="E6" s="3">
        <v>3</v>
      </c>
      <c r="F6" s="3">
        <v>4</v>
      </c>
      <c r="G6" s="3">
        <v>5</v>
      </c>
      <c r="H6" s="4">
        <v>6</v>
      </c>
      <c r="I6" s="4">
        <v>6</v>
      </c>
      <c r="J6" s="9">
        <v>7</v>
      </c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25">
      <c r="A7" s="23" t="s">
        <v>20</v>
      </c>
      <c r="B7" s="66" t="s">
        <v>21</v>
      </c>
      <c r="C7" s="67"/>
      <c r="D7" s="67"/>
      <c r="E7" s="67"/>
      <c r="F7" s="67"/>
      <c r="G7" s="67"/>
      <c r="H7" s="67"/>
      <c r="I7" s="68"/>
      <c r="J7" s="69"/>
      <c r="K7" s="22"/>
      <c r="L7" s="15"/>
      <c r="M7" s="15"/>
      <c r="N7" s="15"/>
      <c r="O7" s="15"/>
      <c r="P7" s="15"/>
      <c r="Q7" s="15"/>
      <c r="R7" s="15"/>
    </row>
    <row r="8" spans="1:18" x14ac:dyDescent="0.2">
      <c r="A8" s="29">
        <v>1</v>
      </c>
      <c r="B8" s="58">
        <v>0.7</v>
      </c>
      <c r="C8" s="58">
        <v>1</v>
      </c>
      <c r="D8" s="58">
        <v>0.9</v>
      </c>
      <c r="E8" s="58">
        <v>0.8</v>
      </c>
      <c r="F8" s="58">
        <v>0.9</v>
      </c>
      <c r="G8" s="58">
        <v>0.8</v>
      </c>
      <c r="H8" s="58">
        <v>0.8</v>
      </c>
      <c r="I8" s="58">
        <v>0.7</v>
      </c>
      <c r="J8" s="58">
        <v>0.7</v>
      </c>
      <c r="K8" s="15"/>
      <c r="L8" s="15"/>
      <c r="M8" s="15"/>
      <c r="N8" s="15"/>
      <c r="O8" s="15"/>
      <c r="P8" s="15"/>
      <c r="Q8" s="15"/>
      <c r="R8" s="15"/>
    </row>
    <row r="9" spans="1:18" x14ac:dyDescent="0.2">
      <c r="A9" s="30">
        <v>2</v>
      </c>
      <c r="B9" s="58">
        <v>0.2</v>
      </c>
      <c r="C9" s="58">
        <v>0.2</v>
      </c>
      <c r="D9" s="58">
        <v>0.2</v>
      </c>
      <c r="E9" s="58">
        <v>0.2</v>
      </c>
      <c r="F9" s="58">
        <v>0.2</v>
      </c>
      <c r="G9" s="58">
        <v>0.1</v>
      </c>
      <c r="H9" s="58">
        <v>0.2</v>
      </c>
      <c r="I9" s="58">
        <v>0.1</v>
      </c>
      <c r="J9" s="58">
        <v>0.1</v>
      </c>
      <c r="K9" s="15"/>
      <c r="L9" s="15"/>
      <c r="M9" s="15"/>
      <c r="N9" s="15"/>
      <c r="O9" s="15"/>
      <c r="P9" s="15"/>
      <c r="Q9" s="15"/>
      <c r="R9" s="15"/>
    </row>
    <row r="10" spans="1:18" x14ac:dyDescent="0.2">
      <c r="A10" s="30">
        <v>3</v>
      </c>
      <c r="B10" s="58">
        <v>5.7</v>
      </c>
      <c r="C10" s="58">
        <v>5.7</v>
      </c>
      <c r="D10" s="58">
        <v>5</v>
      </c>
      <c r="E10" s="58">
        <v>4.8</v>
      </c>
      <c r="F10" s="58">
        <v>4.5999999999999996</v>
      </c>
      <c r="G10" s="58">
        <v>4.4000000000000004</v>
      </c>
      <c r="H10" s="58">
        <v>4.3</v>
      </c>
      <c r="I10" s="58">
        <v>4.2</v>
      </c>
      <c r="J10" s="58">
        <v>4.2</v>
      </c>
      <c r="K10" s="15"/>
      <c r="L10" s="15"/>
      <c r="M10" s="15"/>
      <c r="N10" s="15"/>
      <c r="O10" s="15"/>
      <c r="P10" s="15"/>
      <c r="Q10" s="15"/>
      <c r="R10" s="15"/>
    </row>
    <row r="11" spans="1:18" x14ac:dyDescent="0.2">
      <c r="A11" s="30">
        <v>4</v>
      </c>
      <c r="B11" s="58">
        <v>0.1</v>
      </c>
      <c r="C11" s="58">
        <v>0.1</v>
      </c>
      <c r="D11" s="58">
        <v>0.1</v>
      </c>
      <c r="E11" s="58">
        <v>0.1</v>
      </c>
      <c r="F11" s="58">
        <v>0.1</v>
      </c>
      <c r="G11" s="58">
        <v>0.1</v>
      </c>
      <c r="H11" s="58">
        <v>0.1</v>
      </c>
      <c r="I11" s="58">
        <v>0.1</v>
      </c>
      <c r="J11" s="58">
        <v>0.1</v>
      </c>
      <c r="K11" s="15"/>
      <c r="L11" s="15"/>
      <c r="M11" s="15"/>
      <c r="N11" s="15"/>
      <c r="O11" s="15"/>
      <c r="P11" s="15"/>
      <c r="Q11" s="15"/>
      <c r="R11" s="15"/>
    </row>
    <row r="12" spans="1:18" x14ac:dyDescent="0.2">
      <c r="A12" s="30">
        <v>5</v>
      </c>
      <c r="B12" s="58">
        <v>0.3</v>
      </c>
      <c r="C12" s="58">
        <v>0.3</v>
      </c>
      <c r="D12" s="58">
        <v>0.3</v>
      </c>
      <c r="E12" s="58">
        <v>0.3</v>
      </c>
      <c r="F12" s="58">
        <v>0.3</v>
      </c>
      <c r="G12" s="58">
        <v>0.3</v>
      </c>
      <c r="H12" s="58">
        <v>0.3</v>
      </c>
      <c r="I12" s="58">
        <v>0.3</v>
      </c>
      <c r="J12" s="58">
        <v>0.2</v>
      </c>
      <c r="K12" s="15"/>
      <c r="L12" s="15"/>
      <c r="M12" s="15"/>
      <c r="N12" s="15"/>
      <c r="O12" s="15"/>
      <c r="P12" s="15"/>
      <c r="Q12" s="15"/>
      <c r="R12" s="15"/>
    </row>
    <row r="13" spans="1:18" x14ac:dyDescent="0.2">
      <c r="A13" s="30">
        <v>6</v>
      </c>
      <c r="B13" s="58">
        <v>0.2</v>
      </c>
      <c r="C13" s="58">
        <v>0.2</v>
      </c>
      <c r="D13" s="58">
        <v>0.3</v>
      </c>
      <c r="E13" s="58">
        <v>0.3</v>
      </c>
      <c r="F13" s="58">
        <v>0.2</v>
      </c>
      <c r="G13" s="58">
        <v>0.2</v>
      </c>
      <c r="H13" s="58">
        <v>0.2</v>
      </c>
      <c r="I13" s="58">
        <v>0.2</v>
      </c>
      <c r="J13" s="58">
        <v>0.2</v>
      </c>
      <c r="K13" s="15"/>
      <c r="L13" s="15"/>
      <c r="M13" s="15"/>
      <c r="N13" s="15"/>
      <c r="O13" s="15"/>
      <c r="P13" s="15"/>
      <c r="Q13" s="15"/>
      <c r="R13" s="15"/>
    </row>
    <row r="14" spans="1:18" x14ac:dyDescent="0.2">
      <c r="A14" s="30">
        <v>7</v>
      </c>
      <c r="B14" s="58">
        <v>0.4</v>
      </c>
      <c r="C14" s="58">
        <v>0.4</v>
      </c>
      <c r="D14" s="58">
        <v>0.4</v>
      </c>
      <c r="E14" s="58">
        <v>0.4</v>
      </c>
      <c r="F14" s="58">
        <v>0.4</v>
      </c>
      <c r="G14" s="58">
        <v>0.4</v>
      </c>
      <c r="H14" s="58">
        <v>0.3</v>
      </c>
      <c r="I14" s="58">
        <v>0.3</v>
      </c>
      <c r="J14" s="58">
        <v>0.3</v>
      </c>
      <c r="K14" s="15"/>
      <c r="L14" s="15"/>
      <c r="M14" s="15"/>
      <c r="N14" s="15"/>
      <c r="O14" s="15"/>
      <c r="P14" s="15"/>
      <c r="Q14" s="15"/>
      <c r="R14" s="15"/>
    </row>
    <row r="15" spans="1:18" x14ac:dyDescent="0.2">
      <c r="A15" s="30">
        <v>8</v>
      </c>
      <c r="B15" s="58">
        <v>0.4</v>
      </c>
      <c r="C15" s="58">
        <v>0.4</v>
      </c>
      <c r="D15" s="58">
        <v>0.4</v>
      </c>
      <c r="E15" s="58">
        <v>0.4</v>
      </c>
      <c r="F15" s="58">
        <v>0.3</v>
      </c>
      <c r="G15" s="58">
        <v>0.4</v>
      </c>
      <c r="H15" s="58">
        <v>0.4</v>
      </c>
      <c r="I15" s="58">
        <v>0.4</v>
      </c>
      <c r="J15" s="58">
        <v>0.4</v>
      </c>
      <c r="K15" s="15"/>
      <c r="L15" s="15"/>
      <c r="M15" s="15"/>
      <c r="N15" s="15"/>
      <c r="O15" s="15"/>
      <c r="P15" s="15"/>
      <c r="Q15" s="15"/>
      <c r="R15" s="15"/>
    </row>
    <row r="16" spans="1:18" x14ac:dyDescent="0.2">
      <c r="A16" s="30">
        <v>9</v>
      </c>
      <c r="B16" s="58">
        <v>0.6</v>
      </c>
      <c r="C16" s="58">
        <v>0.7</v>
      </c>
      <c r="D16" s="58">
        <v>0.6</v>
      </c>
      <c r="E16" s="58">
        <v>0.6</v>
      </c>
      <c r="F16" s="58">
        <v>0.5</v>
      </c>
      <c r="G16" s="58">
        <v>0.6</v>
      </c>
      <c r="H16" s="58">
        <v>0.6</v>
      </c>
      <c r="I16" s="58">
        <v>0.5</v>
      </c>
      <c r="J16" s="58">
        <v>0.6</v>
      </c>
      <c r="K16" s="15"/>
      <c r="L16" s="15"/>
      <c r="M16" s="15"/>
      <c r="N16" s="15"/>
      <c r="O16" s="15"/>
      <c r="P16" s="15"/>
      <c r="Q16" s="15"/>
      <c r="R16" s="15"/>
    </row>
    <row r="17" spans="1:18" x14ac:dyDescent="0.2">
      <c r="A17" s="30">
        <v>10</v>
      </c>
      <c r="B17" s="58">
        <v>1.2</v>
      </c>
      <c r="C17" s="58">
        <v>1.1000000000000001</v>
      </c>
      <c r="D17" s="58">
        <v>1.1000000000000001</v>
      </c>
      <c r="E17" s="58">
        <v>1</v>
      </c>
      <c r="F17" s="58">
        <v>0.8</v>
      </c>
      <c r="G17" s="58">
        <v>0.8</v>
      </c>
      <c r="H17" s="58">
        <v>0.8</v>
      </c>
      <c r="I17" s="58">
        <v>0.8</v>
      </c>
      <c r="J17" s="58">
        <v>0.8</v>
      </c>
      <c r="K17" s="15"/>
      <c r="L17" s="15"/>
      <c r="M17" s="15"/>
      <c r="N17" s="15"/>
      <c r="O17" s="15"/>
      <c r="P17" s="15"/>
      <c r="Q17" s="15"/>
      <c r="R17" s="15"/>
    </row>
    <row r="18" spans="1:18" x14ac:dyDescent="0.2">
      <c r="A18" s="30">
        <v>11</v>
      </c>
      <c r="B18" s="58">
        <v>1.6</v>
      </c>
      <c r="C18" s="58">
        <v>1.2</v>
      </c>
      <c r="D18" s="58">
        <v>1</v>
      </c>
      <c r="E18" s="58">
        <v>1</v>
      </c>
      <c r="F18" s="58">
        <v>0.8</v>
      </c>
      <c r="G18" s="58">
        <v>0.8</v>
      </c>
      <c r="H18" s="58">
        <v>0.8</v>
      </c>
      <c r="I18" s="58">
        <v>0.8</v>
      </c>
      <c r="J18" s="58">
        <v>0.8</v>
      </c>
      <c r="K18" s="15"/>
      <c r="L18" s="15"/>
      <c r="M18" s="15"/>
      <c r="N18" s="15"/>
      <c r="O18" s="15"/>
      <c r="P18" s="15"/>
      <c r="Q18" s="15"/>
      <c r="R18" s="15"/>
    </row>
    <row r="19" spans="1:18" x14ac:dyDescent="0.2">
      <c r="A19" s="30">
        <v>12</v>
      </c>
      <c r="B19" s="58">
        <v>0.2</v>
      </c>
      <c r="C19" s="58">
        <v>0.2</v>
      </c>
      <c r="D19" s="58">
        <v>0.2</v>
      </c>
      <c r="E19" s="58">
        <v>0.2</v>
      </c>
      <c r="F19" s="58">
        <v>0.1</v>
      </c>
      <c r="G19" s="58">
        <v>0.2</v>
      </c>
      <c r="H19" s="58">
        <v>0.1</v>
      </c>
      <c r="I19" s="58">
        <v>0.2</v>
      </c>
      <c r="J19" s="58">
        <v>0.2</v>
      </c>
      <c r="K19" s="15"/>
      <c r="L19" s="15"/>
      <c r="M19" s="15"/>
      <c r="N19" s="15"/>
      <c r="O19" s="15"/>
      <c r="P19" s="15"/>
      <c r="Q19" s="15"/>
      <c r="R19" s="15"/>
    </row>
    <row r="20" spans="1:18" x14ac:dyDescent="0.2">
      <c r="A20" s="30">
        <v>13</v>
      </c>
      <c r="B20" s="58">
        <v>0.9</v>
      </c>
      <c r="C20" s="58">
        <v>0.7</v>
      </c>
      <c r="D20" s="58">
        <v>0.7</v>
      </c>
      <c r="E20" s="58">
        <v>0.6</v>
      </c>
      <c r="F20" s="58">
        <v>0.4</v>
      </c>
      <c r="G20" s="58">
        <v>0.5</v>
      </c>
      <c r="H20" s="58">
        <v>0.4</v>
      </c>
      <c r="I20" s="58">
        <v>0.5</v>
      </c>
      <c r="J20" s="58">
        <v>0.4</v>
      </c>
      <c r="K20" s="15"/>
      <c r="L20" s="15"/>
      <c r="M20" s="15"/>
      <c r="N20" s="15"/>
      <c r="O20" s="15"/>
      <c r="P20" s="15"/>
      <c r="Q20" s="15"/>
      <c r="R20" s="15"/>
    </row>
    <row r="21" spans="1:18" x14ac:dyDescent="0.2">
      <c r="A21" s="30">
        <v>14</v>
      </c>
      <c r="B21" s="58">
        <v>0.6</v>
      </c>
      <c r="C21" s="58">
        <v>0.6</v>
      </c>
      <c r="D21" s="58">
        <v>0.5</v>
      </c>
      <c r="E21" s="58">
        <v>0.4</v>
      </c>
      <c r="F21" s="58">
        <v>0.4</v>
      </c>
      <c r="G21" s="58">
        <v>0.4</v>
      </c>
      <c r="H21" s="58">
        <v>0.4</v>
      </c>
      <c r="I21" s="58">
        <v>0.4</v>
      </c>
      <c r="J21" s="58">
        <v>0.4</v>
      </c>
      <c r="K21" s="15"/>
      <c r="L21" s="15"/>
      <c r="M21" s="15"/>
      <c r="N21" s="15"/>
      <c r="O21" s="15"/>
      <c r="P21" s="15"/>
      <c r="Q21" s="15"/>
      <c r="R21" s="15"/>
    </row>
    <row r="22" spans="1:18" x14ac:dyDescent="0.2">
      <c r="A22" s="30">
        <v>15</v>
      </c>
      <c r="B22" s="58"/>
      <c r="C22" s="58"/>
      <c r="D22" s="58"/>
      <c r="E22" s="58"/>
      <c r="F22" s="58"/>
      <c r="G22" s="58"/>
      <c r="H22" s="58"/>
      <c r="I22" s="58"/>
      <c r="J22" s="56"/>
      <c r="K22" s="15"/>
      <c r="L22" s="15"/>
      <c r="M22" s="15"/>
      <c r="N22" s="15"/>
      <c r="O22" s="15"/>
      <c r="P22" s="15"/>
      <c r="Q22" s="15"/>
      <c r="R22" s="15"/>
    </row>
    <row r="23" spans="1:18" x14ac:dyDescent="0.2">
      <c r="A23" s="30">
        <v>16</v>
      </c>
      <c r="B23" s="58"/>
      <c r="C23" s="58"/>
      <c r="D23" s="58"/>
      <c r="E23" s="58"/>
      <c r="F23" s="58"/>
      <c r="G23" s="58"/>
      <c r="H23" s="58"/>
      <c r="I23" s="58"/>
      <c r="J23" s="56"/>
      <c r="K23" s="15"/>
      <c r="L23" s="15"/>
      <c r="M23" s="15"/>
      <c r="N23" s="15"/>
      <c r="O23" s="15"/>
      <c r="P23" s="15"/>
      <c r="Q23" s="15"/>
      <c r="R23" s="15"/>
    </row>
    <row r="24" spans="1:18" x14ac:dyDescent="0.2">
      <c r="A24" s="30">
        <v>17</v>
      </c>
      <c r="B24" s="58"/>
      <c r="C24" s="58"/>
      <c r="D24" s="58"/>
      <c r="E24" s="58"/>
      <c r="F24" s="58"/>
      <c r="G24" s="58"/>
      <c r="H24" s="58"/>
      <c r="I24" s="58"/>
      <c r="J24" s="56"/>
      <c r="K24" s="15"/>
      <c r="L24" s="15"/>
      <c r="M24" s="15"/>
      <c r="N24" s="15"/>
      <c r="O24" s="15"/>
      <c r="P24" s="15"/>
      <c r="Q24" s="15"/>
      <c r="R24" s="15"/>
    </row>
    <row r="25" spans="1:18" x14ac:dyDescent="0.2">
      <c r="A25" s="30">
        <v>18</v>
      </c>
      <c r="B25" s="58"/>
      <c r="C25" s="58"/>
      <c r="D25" s="58"/>
      <c r="E25" s="58"/>
      <c r="F25" s="58"/>
      <c r="G25" s="58"/>
      <c r="H25" s="58"/>
      <c r="I25" s="58"/>
      <c r="J25" s="56"/>
      <c r="K25" s="15"/>
      <c r="L25" s="15"/>
      <c r="M25" s="15"/>
      <c r="N25" s="15"/>
      <c r="O25" s="15"/>
      <c r="P25" s="15"/>
      <c r="Q25" s="15"/>
      <c r="R25" s="15"/>
    </row>
    <row r="26" spans="1:18" x14ac:dyDescent="0.2">
      <c r="A26" s="30">
        <v>19</v>
      </c>
      <c r="B26" s="58"/>
      <c r="C26" s="58"/>
      <c r="D26" s="58"/>
      <c r="E26" s="58"/>
      <c r="F26" s="58"/>
      <c r="G26" s="58"/>
      <c r="H26" s="58"/>
      <c r="I26" s="58"/>
      <c r="J26" s="56"/>
      <c r="K26" s="15"/>
      <c r="L26" s="15"/>
      <c r="M26" s="15"/>
      <c r="N26" s="15"/>
      <c r="O26" s="15"/>
      <c r="P26" s="15"/>
      <c r="Q26" s="15"/>
      <c r="R26" s="15"/>
    </row>
    <row r="27" spans="1:18" x14ac:dyDescent="0.2">
      <c r="A27" s="30">
        <v>20</v>
      </c>
      <c r="B27" s="58"/>
      <c r="C27" s="58"/>
      <c r="D27" s="58"/>
      <c r="E27" s="58"/>
      <c r="F27" s="58"/>
      <c r="G27" s="58"/>
      <c r="H27" s="58"/>
      <c r="I27" s="58"/>
      <c r="J27" s="56"/>
      <c r="K27" s="15"/>
      <c r="L27" s="15"/>
      <c r="M27" s="15"/>
      <c r="N27" s="15"/>
      <c r="O27" s="15"/>
      <c r="P27" s="15"/>
      <c r="Q27" s="15"/>
      <c r="R27" s="15"/>
    </row>
    <row r="28" spans="1:18" x14ac:dyDescent="0.2">
      <c r="A28" s="30">
        <v>21</v>
      </c>
      <c r="B28" s="58"/>
      <c r="C28" s="58"/>
      <c r="D28" s="58"/>
      <c r="E28" s="58"/>
      <c r="F28" s="58"/>
      <c r="G28" s="58"/>
      <c r="H28" s="58"/>
      <c r="I28" s="58"/>
      <c r="J28" s="56"/>
      <c r="K28" s="15"/>
      <c r="L28" s="15"/>
      <c r="M28" s="15"/>
      <c r="N28" s="15"/>
      <c r="O28" s="15"/>
      <c r="P28" s="15"/>
      <c r="Q28" s="15"/>
      <c r="R28" s="15"/>
    </row>
    <row r="29" spans="1:18" x14ac:dyDescent="0.2">
      <c r="A29" s="30">
        <v>22</v>
      </c>
      <c r="B29" s="58"/>
      <c r="C29" s="58"/>
      <c r="D29" s="58"/>
      <c r="E29" s="58"/>
      <c r="F29" s="58"/>
      <c r="G29" s="58"/>
      <c r="H29" s="58"/>
      <c r="I29" s="58"/>
      <c r="J29" s="56"/>
      <c r="K29" s="24"/>
      <c r="L29" s="24"/>
      <c r="M29" s="24"/>
      <c r="N29" s="24"/>
      <c r="O29" s="24"/>
      <c r="P29" s="24"/>
      <c r="Q29" s="24"/>
      <c r="R29" s="24"/>
    </row>
    <row r="30" spans="1:18" x14ac:dyDescent="0.2">
      <c r="A30" s="30">
        <v>23</v>
      </c>
      <c r="B30" s="58"/>
      <c r="C30" s="58"/>
      <c r="D30" s="58"/>
      <c r="E30" s="58"/>
      <c r="F30" s="58"/>
      <c r="G30" s="58"/>
      <c r="H30" s="58"/>
      <c r="I30" s="58"/>
      <c r="J30" s="56"/>
      <c r="K30" s="24"/>
      <c r="L30" s="24"/>
      <c r="M30" s="24"/>
      <c r="N30" s="24"/>
      <c r="O30" s="24"/>
      <c r="P30" s="24"/>
      <c r="Q30" s="24"/>
      <c r="R30" s="24"/>
    </row>
    <row r="31" spans="1:18" x14ac:dyDescent="0.2">
      <c r="A31" s="30">
        <v>24</v>
      </c>
      <c r="B31" s="58"/>
      <c r="C31" s="58"/>
      <c r="D31" s="58"/>
      <c r="E31" s="58"/>
      <c r="F31" s="58"/>
      <c r="G31" s="58"/>
      <c r="H31" s="58"/>
      <c r="I31" s="58"/>
      <c r="J31" s="56"/>
      <c r="K31" s="24"/>
      <c r="L31" s="24"/>
      <c r="M31" s="24"/>
      <c r="N31" s="24"/>
      <c r="O31" s="24"/>
      <c r="P31" s="24"/>
      <c r="Q31" s="24"/>
      <c r="R31" s="24"/>
    </row>
    <row r="32" spans="1:18" x14ac:dyDescent="0.2">
      <c r="A32" s="30">
        <v>25</v>
      </c>
      <c r="B32" s="58"/>
      <c r="C32" s="58"/>
      <c r="D32" s="58"/>
      <c r="E32" s="58"/>
      <c r="F32" s="58"/>
      <c r="G32" s="58"/>
      <c r="H32" s="58"/>
      <c r="I32" s="58"/>
      <c r="J32" s="56"/>
      <c r="K32" s="24"/>
      <c r="L32" s="24"/>
      <c r="M32" s="24"/>
      <c r="N32" s="24"/>
      <c r="O32" s="24"/>
      <c r="P32" s="24"/>
      <c r="Q32" s="24"/>
      <c r="R32" s="24"/>
    </row>
    <row r="33" spans="1:18" x14ac:dyDescent="0.2">
      <c r="A33" s="30">
        <v>26</v>
      </c>
      <c r="B33" s="58"/>
      <c r="C33" s="58"/>
      <c r="D33" s="58"/>
      <c r="E33" s="58"/>
      <c r="F33" s="58"/>
      <c r="G33" s="58"/>
      <c r="H33" s="58"/>
      <c r="I33" s="58"/>
      <c r="J33" s="56"/>
      <c r="K33" s="24"/>
      <c r="L33" s="24"/>
      <c r="M33" s="24"/>
      <c r="N33" s="24"/>
      <c r="O33" s="24"/>
      <c r="P33" s="24"/>
      <c r="Q33" s="24"/>
      <c r="R33" s="24"/>
    </row>
    <row r="34" spans="1:18" x14ac:dyDescent="0.2">
      <c r="A34" s="30">
        <v>27</v>
      </c>
      <c r="B34" s="58"/>
      <c r="C34" s="58"/>
      <c r="D34" s="58"/>
      <c r="E34" s="58"/>
      <c r="F34" s="58"/>
      <c r="G34" s="58"/>
      <c r="H34" s="58"/>
      <c r="I34" s="58"/>
      <c r="J34" s="56"/>
      <c r="K34" s="24"/>
      <c r="L34" s="24"/>
      <c r="M34" s="24"/>
      <c r="N34" s="24"/>
      <c r="O34" s="24"/>
      <c r="P34" s="24"/>
      <c r="Q34" s="24"/>
      <c r="R34" s="24"/>
    </row>
    <row r="35" spans="1:18" x14ac:dyDescent="0.2">
      <c r="A35" s="30">
        <v>28</v>
      </c>
      <c r="B35" s="58"/>
      <c r="C35" s="58"/>
      <c r="D35" s="58"/>
      <c r="E35" s="58"/>
      <c r="F35" s="58"/>
      <c r="G35" s="58"/>
      <c r="H35" s="58"/>
      <c r="I35" s="58"/>
      <c r="J35" s="56"/>
      <c r="K35" s="24"/>
      <c r="L35" s="24"/>
      <c r="M35" s="24"/>
      <c r="N35" s="24"/>
      <c r="O35" s="24"/>
      <c r="P35" s="24"/>
      <c r="Q35" s="24"/>
      <c r="R35" s="24"/>
    </row>
    <row r="36" spans="1:18" x14ac:dyDescent="0.2">
      <c r="A36" s="30">
        <v>29</v>
      </c>
      <c r="B36" s="58"/>
      <c r="C36" s="58"/>
      <c r="D36" s="58"/>
      <c r="E36" s="58"/>
      <c r="F36" s="58"/>
      <c r="G36" s="58"/>
      <c r="H36" s="58"/>
      <c r="I36" s="58"/>
      <c r="J36" s="56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58"/>
      <c r="C37" s="58"/>
      <c r="D37" s="58"/>
      <c r="E37" s="58"/>
      <c r="F37" s="58"/>
      <c r="G37" s="58"/>
      <c r="H37" s="58"/>
      <c r="I37" s="58"/>
      <c r="J37" s="56"/>
      <c r="K37" s="48"/>
      <c r="L37" s="49"/>
      <c r="M37" s="49"/>
      <c r="N37" s="49"/>
      <c r="O37" s="49"/>
      <c r="P37" s="49"/>
      <c r="Q37" s="49"/>
      <c r="R37" s="49"/>
    </row>
    <row r="38" spans="1:18" x14ac:dyDescent="0.2">
      <c r="A38" s="30">
        <v>31</v>
      </c>
      <c r="B38" s="58"/>
      <c r="C38" s="58"/>
      <c r="D38" s="58"/>
      <c r="E38" s="58"/>
      <c r="F38" s="58"/>
      <c r="G38" s="58"/>
      <c r="H38" s="58"/>
      <c r="I38" s="58"/>
      <c r="J38" s="56"/>
      <c r="K38" s="50"/>
      <c r="L38" s="49"/>
      <c r="M38" s="49"/>
      <c r="N38" s="49"/>
      <c r="O38" s="49"/>
      <c r="P38" s="49"/>
      <c r="Q38" s="49"/>
      <c r="R38" s="49"/>
    </row>
    <row r="39" spans="1:18" x14ac:dyDescent="0.2">
      <c r="A39" s="30">
        <v>32</v>
      </c>
      <c r="B39" s="58"/>
      <c r="C39" s="58"/>
      <c r="D39" s="58"/>
      <c r="E39" s="58"/>
      <c r="F39" s="58"/>
      <c r="G39" s="58"/>
      <c r="H39" s="58"/>
      <c r="I39" s="58"/>
      <c r="J39" s="56"/>
      <c r="K39" s="50"/>
      <c r="L39" s="49"/>
      <c r="M39" s="49"/>
      <c r="N39" s="49"/>
      <c r="O39" s="49"/>
      <c r="P39" s="49"/>
      <c r="Q39" s="49"/>
      <c r="R39" s="49"/>
    </row>
    <row r="40" spans="1:18" x14ac:dyDescent="0.2">
      <c r="A40" s="30">
        <v>33</v>
      </c>
      <c r="B40" s="58"/>
      <c r="C40" s="58"/>
      <c r="D40" s="58"/>
      <c r="E40" s="58"/>
      <c r="F40" s="58"/>
      <c r="G40" s="58"/>
      <c r="H40" s="58"/>
      <c r="I40" s="58"/>
      <c r="J40" s="56"/>
      <c r="K40" s="59" t="s">
        <v>30</v>
      </c>
      <c r="L40" s="60"/>
      <c r="M40" s="60"/>
      <c r="N40" s="60"/>
      <c r="O40" s="60"/>
      <c r="P40" s="60"/>
      <c r="Q40" s="60"/>
      <c r="R40" s="60"/>
    </row>
    <row r="41" spans="1:18" x14ac:dyDescent="0.2">
      <c r="A41" s="30">
        <v>34</v>
      </c>
      <c r="B41" s="58"/>
      <c r="C41" s="58"/>
      <c r="D41" s="58"/>
      <c r="E41" s="58"/>
      <c r="F41" s="58"/>
      <c r="G41" s="58"/>
      <c r="H41" s="58"/>
      <c r="I41" s="58"/>
      <c r="J41" s="56"/>
      <c r="K41" s="51"/>
      <c r="L41" s="52"/>
      <c r="M41" s="52"/>
      <c r="N41" s="52"/>
      <c r="O41" s="52"/>
      <c r="P41" s="52"/>
      <c r="Q41" s="52"/>
      <c r="R41" s="52"/>
    </row>
    <row r="42" spans="1:18" x14ac:dyDescent="0.2">
      <c r="A42" s="30">
        <v>35</v>
      </c>
      <c r="B42" s="58"/>
      <c r="C42" s="58"/>
      <c r="D42" s="58"/>
      <c r="E42" s="58"/>
      <c r="F42" s="58"/>
      <c r="G42" s="58"/>
      <c r="H42" s="58"/>
      <c r="I42" s="58"/>
      <c r="J42" s="56"/>
      <c r="K42" s="51"/>
      <c r="L42" s="52"/>
      <c r="M42" s="52"/>
      <c r="N42" s="52"/>
      <c r="O42" s="52"/>
      <c r="P42" s="52"/>
      <c r="Q42" s="52"/>
      <c r="R42" s="52"/>
    </row>
    <row r="43" spans="1:18" x14ac:dyDescent="0.2">
      <c r="A43" s="30">
        <v>36</v>
      </c>
      <c r="B43" s="58"/>
      <c r="C43" s="58"/>
      <c r="D43" s="58"/>
      <c r="E43" s="58"/>
      <c r="F43" s="58"/>
      <c r="G43" s="58"/>
      <c r="H43" s="58"/>
      <c r="I43" s="58"/>
      <c r="J43" s="56"/>
      <c r="K43" s="51"/>
      <c r="L43" s="52"/>
      <c r="M43" s="52"/>
      <c r="N43" s="52"/>
      <c r="O43" s="52"/>
      <c r="P43" s="52"/>
      <c r="Q43" s="52"/>
      <c r="R43" s="52"/>
    </row>
    <row r="44" spans="1:18" x14ac:dyDescent="0.2">
      <c r="A44" s="30">
        <v>37</v>
      </c>
      <c r="B44" s="58"/>
      <c r="C44" s="58"/>
      <c r="D44" s="58"/>
      <c r="E44" s="58"/>
      <c r="F44" s="58"/>
      <c r="G44" s="58"/>
      <c r="H44" s="58"/>
      <c r="I44" s="58"/>
      <c r="J44" s="56"/>
      <c r="K44" s="51"/>
      <c r="L44" s="52"/>
      <c r="M44" s="52"/>
      <c r="N44" s="52"/>
      <c r="O44" s="52"/>
      <c r="P44" s="52"/>
      <c r="Q44" s="52"/>
      <c r="R44" s="52"/>
    </row>
    <row r="45" spans="1:18" x14ac:dyDescent="0.2">
      <c r="A45" s="30">
        <v>38</v>
      </c>
      <c r="B45" s="58"/>
      <c r="C45" s="58"/>
      <c r="D45" s="58"/>
      <c r="E45" s="58"/>
      <c r="F45" s="58"/>
      <c r="G45" s="58"/>
      <c r="H45" s="58"/>
      <c r="I45" s="58"/>
      <c r="J45" s="56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58"/>
      <c r="C46" s="58"/>
      <c r="D46" s="58"/>
      <c r="E46" s="58"/>
      <c r="F46" s="58"/>
      <c r="G46" s="58"/>
      <c r="H46" s="58"/>
      <c r="I46" s="58"/>
      <c r="J46" s="56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58"/>
      <c r="C47" s="58"/>
      <c r="D47" s="58"/>
      <c r="E47" s="58"/>
      <c r="F47" s="58"/>
      <c r="G47" s="58"/>
      <c r="H47" s="58"/>
      <c r="I47" s="58"/>
      <c r="J47" s="56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58"/>
      <c r="C48" s="58"/>
      <c r="D48" s="58"/>
      <c r="E48" s="58"/>
      <c r="F48" s="58"/>
      <c r="G48" s="58"/>
      <c r="H48" s="58"/>
      <c r="I48" s="58"/>
      <c r="J48" s="56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58"/>
      <c r="C49" s="58"/>
      <c r="D49" s="58"/>
      <c r="E49" s="58"/>
      <c r="F49" s="58"/>
      <c r="G49" s="58"/>
      <c r="H49" s="58"/>
      <c r="I49" s="58"/>
      <c r="J49" s="56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3"/>
      <c r="C50" s="42"/>
      <c r="D50" s="42"/>
      <c r="E50" s="44"/>
      <c r="F50" s="42"/>
      <c r="G50" s="42"/>
      <c r="H50" s="42"/>
      <c r="I50" s="42"/>
      <c r="J50" s="56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3"/>
      <c r="C51" s="42"/>
      <c r="D51" s="42"/>
      <c r="E51" s="44"/>
      <c r="F51" s="42"/>
      <c r="G51" s="42"/>
      <c r="H51" s="42"/>
      <c r="I51" s="42"/>
      <c r="J51" s="56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3"/>
      <c r="C52" s="42"/>
      <c r="D52" s="42"/>
      <c r="E52" s="44"/>
      <c r="F52" s="42"/>
      <c r="G52" s="42"/>
      <c r="H52" s="42"/>
      <c r="I52" s="42"/>
      <c r="J52" s="56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3"/>
      <c r="C53" s="42"/>
      <c r="D53" s="42"/>
      <c r="E53" s="44"/>
      <c r="F53" s="42"/>
      <c r="G53" s="42"/>
      <c r="H53" s="42"/>
      <c r="I53" s="42"/>
      <c r="J53" s="56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3"/>
      <c r="C54" s="42"/>
      <c r="D54" s="42"/>
      <c r="E54" s="44"/>
      <c r="F54" s="42"/>
      <c r="G54" s="42"/>
      <c r="H54" s="42"/>
      <c r="I54" s="42"/>
      <c r="J54" s="56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3"/>
      <c r="C55" s="42"/>
      <c r="D55" s="42"/>
      <c r="E55" s="44"/>
      <c r="F55" s="42"/>
      <c r="G55" s="42"/>
      <c r="H55" s="42"/>
      <c r="I55" s="42"/>
      <c r="J55" s="56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3"/>
      <c r="C56" s="42"/>
      <c r="D56" s="42"/>
      <c r="E56" s="44"/>
      <c r="F56" s="42"/>
      <c r="G56" s="42"/>
      <c r="H56" s="42"/>
      <c r="I56" s="42"/>
      <c r="J56" s="56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5"/>
      <c r="C57" s="46"/>
      <c r="D57" s="46"/>
      <c r="E57" s="47"/>
      <c r="F57" s="46"/>
      <c r="G57" s="46"/>
      <c r="H57" s="46"/>
      <c r="I57" s="46"/>
      <c r="J57" s="57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70" t="s">
        <v>26</v>
      </c>
      <c r="C61" s="71"/>
      <c r="D61" s="71"/>
      <c r="E61" s="71"/>
      <c r="F61" s="71"/>
      <c r="G61" s="71"/>
      <c r="H61" s="71"/>
      <c r="I61" s="71"/>
      <c r="J61" s="71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20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27</v>
      </c>
      <c r="J63" s="20" t="s">
        <v>28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142.85714285714286</v>
      </c>
      <c r="D64" s="25">
        <f t="shared" ref="D64:D73" si="2">IF((B8&lt;&gt;0)*ISNUMBER(D8),100*(D8/B8),"")</f>
        <v>128.57142857142858</v>
      </c>
      <c r="E64" s="25">
        <f t="shared" ref="E64:E73" si="3">IF((B8&lt;&gt;0)*ISNUMBER(E8),100*(E8/B8),"")</f>
        <v>114.28571428571431</v>
      </c>
      <c r="F64" s="25">
        <f t="shared" ref="F64:F73" si="4">IF((B8&lt;&gt;0)*ISNUMBER(F8),100*(F8/B8),"")</f>
        <v>128.57142857142858</v>
      </c>
      <c r="G64" s="25">
        <f t="shared" ref="G64:G73" si="5">IF((B8&lt;&gt;0)*ISNUMBER(G8),100*(G8/B8),"")</f>
        <v>114.28571428571431</v>
      </c>
      <c r="H64" s="25">
        <f t="shared" ref="H64:H73" si="6">IF((B8&lt;&gt;0)*ISNUMBER(H8),100*(H8/B8),"")</f>
        <v>114.28571428571431</v>
      </c>
      <c r="I64" s="25">
        <f t="shared" ref="I64:I73" si="7">IF((B8&lt;&gt;0)*ISNUMBER(I8),100*(I8/B8),"")</f>
        <v>100</v>
      </c>
      <c r="J64" s="25">
        <f t="shared" ref="J64:J73" si="8">IF((B8&lt;&gt;0)*ISNUMBER(J8),100*(J8/B8),"")</f>
        <v>100</v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100</v>
      </c>
      <c r="D65" s="25">
        <f t="shared" si="2"/>
        <v>100</v>
      </c>
      <c r="E65" s="25">
        <f t="shared" si="3"/>
        <v>100</v>
      </c>
      <c r="F65" s="25">
        <f t="shared" si="4"/>
        <v>100</v>
      </c>
      <c r="G65" s="25">
        <f t="shared" si="5"/>
        <v>50</v>
      </c>
      <c r="H65" s="25">
        <f t="shared" si="6"/>
        <v>100</v>
      </c>
      <c r="I65" s="25">
        <f t="shared" si="7"/>
        <v>50</v>
      </c>
      <c r="J65" s="25">
        <f t="shared" si="8"/>
        <v>50</v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100</v>
      </c>
      <c r="D66" s="25">
        <f t="shared" si="2"/>
        <v>87.719298245614027</v>
      </c>
      <c r="E66" s="25">
        <f t="shared" si="3"/>
        <v>84.210526315789465</v>
      </c>
      <c r="F66" s="25">
        <f t="shared" si="4"/>
        <v>80.701754385964904</v>
      </c>
      <c r="G66" s="25">
        <f t="shared" si="5"/>
        <v>77.192982456140356</v>
      </c>
      <c r="H66" s="25">
        <f t="shared" si="6"/>
        <v>75.438596491228054</v>
      </c>
      <c r="I66" s="25">
        <f t="shared" si="7"/>
        <v>73.68421052631578</v>
      </c>
      <c r="J66" s="25">
        <f t="shared" si="8"/>
        <v>73.68421052631578</v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100</v>
      </c>
      <c r="D67" s="25">
        <f t="shared" si="2"/>
        <v>100</v>
      </c>
      <c r="E67" s="25">
        <f t="shared" si="3"/>
        <v>100</v>
      </c>
      <c r="F67" s="25">
        <f t="shared" si="4"/>
        <v>100</v>
      </c>
      <c r="G67" s="25">
        <f t="shared" si="5"/>
        <v>100</v>
      </c>
      <c r="H67" s="25">
        <f t="shared" si="6"/>
        <v>100</v>
      </c>
      <c r="I67" s="25">
        <f t="shared" si="7"/>
        <v>100</v>
      </c>
      <c r="J67" s="25">
        <f t="shared" si="8"/>
        <v>100</v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>
        <f t="shared" si="1"/>
        <v>100</v>
      </c>
      <c r="D68" s="25">
        <f t="shared" si="2"/>
        <v>100</v>
      </c>
      <c r="E68" s="25">
        <f t="shared" si="3"/>
        <v>100</v>
      </c>
      <c r="F68" s="25">
        <f t="shared" si="4"/>
        <v>100</v>
      </c>
      <c r="G68" s="25">
        <f t="shared" si="5"/>
        <v>100</v>
      </c>
      <c r="H68" s="25">
        <f t="shared" si="6"/>
        <v>100</v>
      </c>
      <c r="I68" s="25">
        <f t="shared" si="7"/>
        <v>100</v>
      </c>
      <c r="J68" s="25">
        <f t="shared" si="8"/>
        <v>66.666666666666671</v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100</v>
      </c>
      <c r="D69" s="25">
        <f t="shared" si="2"/>
        <v>149.99999999999997</v>
      </c>
      <c r="E69" s="25">
        <f t="shared" si="3"/>
        <v>149.99999999999997</v>
      </c>
      <c r="F69" s="25">
        <f t="shared" si="4"/>
        <v>100</v>
      </c>
      <c r="G69" s="25">
        <f t="shared" si="5"/>
        <v>100</v>
      </c>
      <c r="H69" s="25">
        <f t="shared" si="6"/>
        <v>100</v>
      </c>
      <c r="I69" s="25">
        <f t="shared" si="7"/>
        <v>100</v>
      </c>
      <c r="J69" s="25">
        <f t="shared" si="8"/>
        <v>100</v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100</v>
      </c>
      <c r="D70" s="25">
        <f t="shared" si="2"/>
        <v>100</v>
      </c>
      <c r="E70" s="25">
        <f t="shared" si="3"/>
        <v>100</v>
      </c>
      <c r="F70" s="25">
        <f t="shared" si="4"/>
        <v>100</v>
      </c>
      <c r="G70" s="25">
        <f t="shared" si="5"/>
        <v>100</v>
      </c>
      <c r="H70" s="25">
        <f t="shared" si="6"/>
        <v>74.999999999999986</v>
      </c>
      <c r="I70" s="25">
        <f t="shared" si="7"/>
        <v>74.999999999999986</v>
      </c>
      <c r="J70" s="25">
        <f t="shared" si="8"/>
        <v>74.999999999999986</v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100</v>
      </c>
      <c r="D71" s="25">
        <f t="shared" si="2"/>
        <v>100</v>
      </c>
      <c r="E71" s="25">
        <f t="shared" si="3"/>
        <v>100</v>
      </c>
      <c r="F71" s="25">
        <f t="shared" si="4"/>
        <v>74.999999999999986</v>
      </c>
      <c r="G71" s="25">
        <f t="shared" si="5"/>
        <v>100</v>
      </c>
      <c r="H71" s="25">
        <f t="shared" si="6"/>
        <v>100</v>
      </c>
      <c r="I71" s="25">
        <f t="shared" si="7"/>
        <v>100</v>
      </c>
      <c r="J71" s="25">
        <f t="shared" si="8"/>
        <v>100</v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116.66666666666667</v>
      </c>
      <c r="D72" s="25">
        <f t="shared" si="2"/>
        <v>100</v>
      </c>
      <c r="E72" s="25">
        <f t="shared" si="3"/>
        <v>100</v>
      </c>
      <c r="F72" s="25">
        <f t="shared" si="4"/>
        <v>83.333333333333343</v>
      </c>
      <c r="G72" s="25">
        <f t="shared" si="5"/>
        <v>100</v>
      </c>
      <c r="H72" s="25">
        <f t="shared" si="6"/>
        <v>100</v>
      </c>
      <c r="I72" s="25">
        <f t="shared" si="7"/>
        <v>83.333333333333343</v>
      </c>
      <c r="J72" s="25">
        <f t="shared" si="8"/>
        <v>100</v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91.666666666666671</v>
      </c>
      <c r="D73" s="25">
        <f t="shared" si="2"/>
        <v>91.666666666666671</v>
      </c>
      <c r="E73" s="25">
        <f t="shared" si="3"/>
        <v>83.333333333333343</v>
      </c>
      <c r="F73" s="25">
        <f t="shared" si="4"/>
        <v>66.666666666666671</v>
      </c>
      <c r="G73" s="25">
        <f t="shared" si="5"/>
        <v>66.666666666666671</v>
      </c>
      <c r="H73" s="25">
        <f t="shared" si="6"/>
        <v>66.666666666666671</v>
      </c>
      <c r="I73" s="25">
        <f t="shared" si="7"/>
        <v>66.666666666666671</v>
      </c>
      <c r="J73" s="25">
        <f t="shared" si="8"/>
        <v>66.666666666666671</v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74.999999999999986</v>
      </c>
      <c r="D74" s="25">
        <f t="shared" ref="D74:D103" si="11">IF((B18&lt;&gt;0)*ISNUMBER(D18),100*(D18/B18),"")</f>
        <v>62.5</v>
      </c>
      <c r="E74" s="25">
        <f t="shared" ref="E74:E103" si="12">IF((B18&lt;&gt;0)*ISNUMBER(E18),100*(E18/B18),"")</f>
        <v>62.5</v>
      </c>
      <c r="F74" s="25">
        <f t="shared" ref="F74:F103" si="13">IF((B18&lt;&gt;0)*ISNUMBER(F18),100*(F18/B18),"")</f>
        <v>50</v>
      </c>
      <c r="G74" s="25">
        <f t="shared" ref="G74:G103" si="14">IF((B18&lt;&gt;0)*ISNUMBER(G18),100*(G18/B18),"")</f>
        <v>50</v>
      </c>
      <c r="H74" s="25">
        <f t="shared" ref="H74:H103" si="15">IF((B18&lt;&gt;0)*ISNUMBER(H18),100*(H18/B18),"")</f>
        <v>50</v>
      </c>
      <c r="I74" s="25">
        <f t="shared" ref="I74:I103" si="16">IF((B18&lt;&gt;0)*ISNUMBER(I18),100*(I18/B18),"")</f>
        <v>50</v>
      </c>
      <c r="J74" s="25">
        <f t="shared" ref="J74:J103" si="17">IF((B18&lt;&gt;0)*ISNUMBER(J18),100*(J18/B18),"")</f>
        <v>50</v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100</v>
      </c>
      <c r="D75" s="25">
        <f t="shared" si="11"/>
        <v>100</v>
      </c>
      <c r="E75" s="25">
        <f t="shared" si="12"/>
        <v>100</v>
      </c>
      <c r="F75" s="25">
        <f t="shared" si="13"/>
        <v>50</v>
      </c>
      <c r="G75" s="25">
        <f t="shared" si="14"/>
        <v>100</v>
      </c>
      <c r="H75" s="25">
        <f t="shared" si="15"/>
        <v>50</v>
      </c>
      <c r="I75" s="25">
        <f t="shared" si="16"/>
        <v>100</v>
      </c>
      <c r="J75" s="25">
        <f t="shared" si="17"/>
        <v>100</v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>
        <f t="shared" si="9"/>
        <v>100</v>
      </c>
      <c r="C76" s="25">
        <f t="shared" si="10"/>
        <v>77.777777777777771</v>
      </c>
      <c r="D76" s="25">
        <f t="shared" si="11"/>
        <v>77.777777777777771</v>
      </c>
      <c r="E76" s="25">
        <f t="shared" si="12"/>
        <v>66.666666666666657</v>
      </c>
      <c r="F76" s="25">
        <f t="shared" si="13"/>
        <v>44.44444444444445</v>
      </c>
      <c r="G76" s="25">
        <f t="shared" si="14"/>
        <v>55.555555555555557</v>
      </c>
      <c r="H76" s="25">
        <f t="shared" si="15"/>
        <v>44.44444444444445</v>
      </c>
      <c r="I76" s="25">
        <f t="shared" si="16"/>
        <v>55.555555555555557</v>
      </c>
      <c r="J76" s="25">
        <f t="shared" si="17"/>
        <v>44.44444444444445</v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>
        <f t="shared" si="9"/>
        <v>100</v>
      </c>
      <c r="C77" s="25">
        <f t="shared" si="10"/>
        <v>100</v>
      </c>
      <c r="D77" s="25">
        <f t="shared" si="11"/>
        <v>83.333333333333343</v>
      </c>
      <c r="E77" s="25">
        <f t="shared" si="12"/>
        <v>66.666666666666671</v>
      </c>
      <c r="F77" s="25">
        <f t="shared" si="13"/>
        <v>66.666666666666671</v>
      </c>
      <c r="G77" s="25">
        <f t="shared" si="14"/>
        <v>66.666666666666671</v>
      </c>
      <c r="H77" s="25">
        <f t="shared" si="15"/>
        <v>66.666666666666671</v>
      </c>
      <c r="I77" s="25">
        <f t="shared" si="16"/>
        <v>66.666666666666671</v>
      </c>
      <c r="J77" s="25">
        <f t="shared" si="17"/>
        <v>66.666666666666671</v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 t="str">
        <f t="shared" si="9"/>
        <v/>
      </c>
      <c r="C78" s="25" t="str">
        <f t="shared" si="10"/>
        <v/>
      </c>
      <c r="D78" s="25" t="str">
        <f t="shared" si="11"/>
        <v/>
      </c>
      <c r="E78" s="25" t="str">
        <f t="shared" si="12"/>
        <v/>
      </c>
      <c r="F78" s="25" t="str">
        <f t="shared" si="13"/>
        <v/>
      </c>
      <c r="G78" s="25" t="str">
        <f t="shared" si="14"/>
        <v/>
      </c>
      <c r="H78" s="25" t="str">
        <f t="shared" si="15"/>
        <v/>
      </c>
      <c r="I78" s="25" t="str">
        <f t="shared" si="16"/>
        <v/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 t="str">
        <f t="shared" si="9"/>
        <v/>
      </c>
      <c r="C79" s="25" t="str">
        <f t="shared" si="10"/>
        <v/>
      </c>
      <c r="D79" s="25" t="str">
        <f t="shared" si="11"/>
        <v/>
      </c>
      <c r="E79" s="25" t="str">
        <f t="shared" si="12"/>
        <v/>
      </c>
      <c r="F79" s="25" t="str">
        <f t="shared" si="13"/>
        <v/>
      </c>
      <c r="G79" s="25" t="str">
        <f t="shared" si="14"/>
        <v/>
      </c>
      <c r="H79" s="25" t="str">
        <f t="shared" si="15"/>
        <v/>
      </c>
      <c r="I79" s="25" t="str">
        <f t="shared" si="16"/>
        <v/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 t="str">
        <f t="shared" si="9"/>
        <v/>
      </c>
      <c r="C80" s="25" t="str">
        <f t="shared" si="10"/>
        <v/>
      </c>
      <c r="D80" s="25" t="str">
        <f t="shared" si="11"/>
        <v/>
      </c>
      <c r="E80" s="25" t="str">
        <f t="shared" si="12"/>
        <v/>
      </c>
      <c r="F80" s="25" t="str">
        <f t="shared" si="13"/>
        <v/>
      </c>
      <c r="G80" s="25" t="str">
        <f t="shared" si="14"/>
        <v/>
      </c>
      <c r="H80" s="25" t="str">
        <f t="shared" si="15"/>
        <v/>
      </c>
      <c r="I80" s="25" t="str">
        <f t="shared" si="16"/>
        <v/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 t="str">
        <f t="shared" si="9"/>
        <v/>
      </c>
      <c r="C81" s="25" t="str">
        <f t="shared" si="10"/>
        <v/>
      </c>
      <c r="D81" s="25" t="str">
        <f t="shared" si="11"/>
        <v/>
      </c>
      <c r="E81" s="25" t="str">
        <f t="shared" si="12"/>
        <v/>
      </c>
      <c r="F81" s="25" t="str">
        <f t="shared" si="13"/>
        <v/>
      </c>
      <c r="G81" s="25" t="str">
        <f t="shared" si="14"/>
        <v/>
      </c>
      <c r="H81" s="25" t="str">
        <f t="shared" si="15"/>
        <v/>
      </c>
      <c r="I81" s="25" t="str">
        <f t="shared" si="16"/>
        <v/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 t="str">
        <f t="shared" si="9"/>
        <v/>
      </c>
      <c r="C82" s="25" t="str">
        <f t="shared" si="10"/>
        <v/>
      </c>
      <c r="D82" s="25" t="str">
        <f t="shared" si="11"/>
        <v/>
      </c>
      <c r="E82" s="25" t="str">
        <f t="shared" si="12"/>
        <v/>
      </c>
      <c r="F82" s="25" t="str">
        <f t="shared" si="13"/>
        <v/>
      </c>
      <c r="G82" s="25" t="str">
        <f t="shared" si="14"/>
        <v/>
      </c>
      <c r="H82" s="25" t="str">
        <f t="shared" si="15"/>
        <v/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 t="str">
        <f t="shared" si="9"/>
        <v/>
      </c>
      <c r="C83" s="25" t="str">
        <f t="shared" si="10"/>
        <v/>
      </c>
      <c r="D83" s="25" t="str">
        <f t="shared" si="11"/>
        <v/>
      </c>
      <c r="E83" s="25" t="str">
        <f t="shared" si="12"/>
        <v/>
      </c>
      <c r="F83" s="25" t="str">
        <f t="shared" si="13"/>
        <v/>
      </c>
      <c r="G83" s="25" t="str">
        <f t="shared" si="14"/>
        <v/>
      </c>
      <c r="H83" s="25" t="str">
        <f t="shared" si="15"/>
        <v/>
      </c>
      <c r="I83" s="25" t="str">
        <f t="shared" si="16"/>
        <v/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3"/>
      <c r="L98" s="54"/>
      <c r="M98" s="54"/>
      <c r="N98" s="54"/>
      <c r="O98" s="54"/>
      <c r="P98" s="54"/>
      <c r="Q98" s="54"/>
      <c r="R98" s="54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5"/>
      <c r="L99" s="54"/>
      <c r="M99" s="54"/>
      <c r="N99" s="54"/>
      <c r="O99" s="54"/>
      <c r="P99" s="54"/>
      <c r="Q99" s="54"/>
      <c r="R99" s="54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5"/>
      <c r="L100" s="54"/>
      <c r="M100" s="54"/>
      <c r="N100" s="54"/>
      <c r="O100" s="54"/>
      <c r="P100" s="54"/>
      <c r="Q100" s="54"/>
      <c r="R100" s="54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5"/>
      <c r="L101" s="54"/>
      <c r="M101" s="54"/>
      <c r="N101" s="54"/>
      <c r="O101" s="54"/>
      <c r="P101" s="54"/>
      <c r="Q101" s="54"/>
      <c r="R101" s="54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61" t="s">
        <v>29</v>
      </c>
      <c r="L102" s="62"/>
      <c r="M102" s="62"/>
      <c r="N102" s="62"/>
      <c r="O102" s="62"/>
      <c r="P102" s="62"/>
      <c r="Q102" s="62"/>
      <c r="R102" s="62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63"/>
      <c r="L103" s="62"/>
      <c r="M103" s="62"/>
      <c r="N103" s="62"/>
      <c r="O103" s="62"/>
      <c r="P103" s="62"/>
      <c r="Q103" s="62"/>
      <c r="R103" s="62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63"/>
      <c r="L104" s="62"/>
      <c r="M104" s="62"/>
      <c r="N104" s="62"/>
      <c r="O104" s="62"/>
      <c r="P104" s="62"/>
      <c r="Q104" s="62"/>
      <c r="R104" s="62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63"/>
      <c r="L105" s="62"/>
      <c r="M105" s="62"/>
      <c r="N105" s="62"/>
      <c r="O105" s="62"/>
      <c r="P105" s="62"/>
      <c r="Q105" s="62"/>
      <c r="R105" s="62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63"/>
      <c r="L106" s="62"/>
      <c r="M106" s="62"/>
      <c r="N106" s="62"/>
      <c r="O106" s="62"/>
      <c r="P106" s="62"/>
      <c r="Q106" s="62"/>
      <c r="R106" s="62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5"/>
      <c r="L107" s="54"/>
      <c r="M107" s="54"/>
      <c r="N107" s="54"/>
      <c r="O107" s="54"/>
      <c r="P107" s="54"/>
      <c r="Q107" s="54"/>
      <c r="R107" s="54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5"/>
      <c r="L108" s="54"/>
      <c r="M108" s="54"/>
      <c r="N108" s="54"/>
      <c r="O108" s="54"/>
      <c r="P108" s="54"/>
      <c r="Q108" s="54"/>
      <c r="R108" s="54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5"/>
      <c r="L109" s="54"/>
      <c r="M109" s="54"/>
      <c r="N109" s="54"/>
      <c r="O109" s="54"/>
      <c r="P109" s="54"/>
      <c r="Q109" s="54"/>
      <c r="R109" s="54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5"/>
      <c r="L110" s="54"/>
      <c r="M110" s="54"/>
      <c r="N110" s="54"/>
      <c r="O110" s="54"/>
      <c r="P110" s="54"/>
      <c r="Q110" s="54"/>
      <c r="R110" s="54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27">IF(B115&gt;0,AVERAGE(B64:B113),"")</f>
        <v>100</v>
      </c>
      <c r="C114" s="26">
        <f t="shared" si="27"/>
        <v>100.28344671201815</v>
      </c>
      <c r="D114" s="26">
        <f t="shared" si="27"/>
        <v>98.683464613915731</v>
      </c>
      <c r="E114" s="26">
        <f t="shared" si="27"/>
        <v>94.833064804869323</v>
      </c>
      <c r="F114" s="26">
        <f t="shared" si="27"/>
        <v>81.813163862036049</v>
      </c>
      <c r="G114" s="26">
        <f t="shared" si="27"/>
        <v>84.311970402195996</v>
      </c>
      <c r="H114" s="26">
        <f t="shared" si="27"/>
        <v>81.607292039622862</v>
      </c>
      <c r="I114" s="26">
        <f>IF(I115&gt;0,AVERAGE(I64:I113),"")</f>
        <v>80.064745196324154</v>
      </c>
      <c r="J114" s="26">
        <f>IF(J115&gt;0,AVERAGE(J64:J113),"")</f>
        <v>78.080618212197152</v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14</v>
      </c>
      <c r="C115" s="26">
        <f t="shared" ref="C115:J115" si="28">COUNT(C64:C113)</f>
        <v>14</v>
      </c>
      <c r="D115" s="26">
        <f t="shared" si="28"/>
        <v>14</v>
      </c>
      <c r="E115" s="26">
        <f t="shared" si="28"/>
        <v>14</v>
      </c>
      <c r="F115" s="26">
        <f t="shared" si="28"/>
        <v>14</v>
      </c>
      <c r="G115" s="26">
        <f t="shared" si="28"/>
        <v>14</v>
      </c>
      <c r="H115" s="26">
        <f t="shared" si="28"/>
        <v>14</v>
      </c>
      <c r="I115" s="26">
        <f t="shared" si="28"/>
        <v>14</v>
      </c>
      <c r="J115" s="26">
        <f t="shared" si="28"/>
        <v>14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 t="shared" ref="C116:H116" si="29">IF(C115&gt;0,STDEV(C64:C113),"")</f>
        <v>15.936555192034412</v>
      </c>
      <c r="D116" s="26">
        <f t="shared" si="29"/>
        <v>20.921420441902455</v>
      </c>
      <c r="E116" s="26">
        <f t="shared" si="29"/>
        <v>22.336376060188126</v>
      </c>
      <c r="F116" s="26">
        <f t="shared" si="29"/>
        <v>24.446982581701388</v>
      </c>
      <c r="G116" s="26">
        <f t="shared" si="29"/>
        <v>22.319657994406267</v>
      </c>
      <c r="H116" s="26">
        <f t="shared" si="29"/>
        <v>23.212898047061152</v>
      </c>
      <c r="I116" s="26">
        <f>IF(I115&gt;0,STDEV(I64:I113),"")</f>
        <v>20.055745465641536</v>
      </c>
      <c r="J116" s="26">
        <f>IF(J115&gt;0,STDEV(J64:J113),"")</f>
        <v>21.50285077810447</v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30">IF(C115&gt;0,C116/SQRT(C115),"")</f>
        <v>4.2592235324290115</v>
      </c>
      <c r="D117" s="26">
        <f t="shared" si="30"/>
        <v>5.5914848098748333</v>
      </c>
      <c r="E117" s="26">
        <f t="shared" si="30"/>
        <v>5.9696476056688237</v>
      </c>
      <c r="F117" s="26">
        <f t="shared" si="30"/>
        <v>6.5337309257969203</v>
      </c>
      <c r="G117" s="26">
        <f t="shared" si="30"/>
        <v>5.9651795146455902</v>
      </c>
      <c r="H117" s="26">
        <f t="shared" si="30"/>
        <v>6.2039079604440541</v>
      </c>
      <c r="I117" s="26">
        <f>IF(I115&gt;0,I116/SQRT(I115),"")</f>
        <v>5.3601234406268308</v>
      </c>
      <c r="J117" s="26">
        <f>IF(J115&gt;0,J116/SQRT(J115),"")</f>
        <v>5.7468786036137418</v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15</v>
      </c>
      <c r="B118" s="26">
        <f t="shared" ref="B118:J118" si="31">IF(B115&gt;2,TINV(0.1,B115-1),"")</f>
        <v>1.7709333959868729</v>
      </c>
      <c r="C118" s="26">
        <f t="shared" si="31"/>
        <v>1.7709333959868729</v>
      </c>
      <c r="D118" s="26">
        <f t="shared" si="31"/>
        <v>1.7709333959868729</v>
      </c>
      <c r="E118" s="26">
        <f t="shared" si="31"/>
        <v>1.7709333959868729</v>
      </c>
      <c r="F118" s="26">
        <f t="shared" si="31"/>
        <v>1.7709333959868729</v>
      </c>
      <c r="G118" s="26">
        <f t="shared" si="31"/>
        <v>1.7709333959868729</v>
      </c>
      <c r="H118" s="26">
        <f t="shared" si="31"/>
        <v>1.7709333959868729</v>
      </c>
      <c r="I118" s="26">
        <f t="shared" si="31"/>
        <v>1.7709333959868729</v>
      </c>
      <c r="J118" s="26">
        <f t="shared" si="31"/>
        <v>1.7709333959868729</v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14</v>
      </c>
      <c r="B119" s="26">
        <f>IF(B115&gt;2,B118*B117,"")</f>
        <v>0</v>
      </c>
      <c r="C119" s="26">
        <f t="shared" ref="C119:H119" si="32">IF(C115&gt;2,C118*C117,"")</f>
        <v>7.5428011945517142</v>
      </c>
      <c r="D119" s="26">
        <f t="shared" si="32"/>
        <v>9.902147182960654</v>
      </c>
      <c r="E119" s="26">
        <f t="shared" si="32"/>
        <v>10.571848307151996</v>
      </c>
      <c r="F119" s="26">
        <f t="shared" si="32"/>
        <v>11.570802296885995</v>
      </c>
      <c r="G119" s="26">
        <f t="shared" si="32"/>
        <v>10.563935615542642</v>
      </c>
      <c r="H119" s="26">
        <f t="shared" si="32"/>
        <v>10.986707792779184</v>
      </c>
      <c r="I119" s="26">
        <f>IF(I115&gt;2,I118*I117,"")</f>
        <v>9.4924216076181143</v>
      </c>
      <c r="J119" s="26">
        <f>IF(J115&gt;2,J118*J117,"")</f>
        <v>10.177339241821983</v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16</v>
      </c>
      <c r="B120" s="26">
        <f>IF(B115&gt;0,MIN(B64:B113),"")</f>
        <v>100</v>
      </c>
      <c r="C120" s="26">
        <f t="shared" ref="C120:J120" si="33">IF(C115&gt;0,MIN(C64:C113),"")</f>
        <v>74.999999999999986</v>
      </c>
      <c r="D120" s="26">
        <f t="shared" si="33"/>
        <v>62.5</v>
      </c>
      <c r="E120" s="26">
        <f t="shared" si="33"/>
        <v>62.5</v>
      </c>
      <c r="F120" s="26">
        <f t="shared" si="33"/>
        <v>44.44444444444445</v>
      </c>
      <c r="G120" s="26">
        <f t="shared" si="33"/>
        <v>50</v>
      </c>
      <c r="H120" s="26">
        <f t="shared" si="33"/>
        <v>44.44444444444445</v>
      </c>
      <c r="I120" s="26">
        <f t="shared" si="33"/>
        <v>50</v>
      </c>
      <c r="J120" s="26">
        <f t="shared" si="33"/>
        <v>44.44444444444445</v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17</v>
      </c>
      <c r="B121" s="26">
        <f>IF(B115&gt;0,MAX(B64:B113),"")</f>
        <v>100</v>
      </c>
      <c r="C121" s="26">
        <f t="shared" ref="C121:J121" si="34">IF(C115&gt;0,MAX(C64:C113),"")</f>
        <v>142.85714285714286</v>
      </c>
      <c r="D121" s="26">
        <f t="shared" si="34"/>
        <v>149.99999999999997</v>
      </c>
      <c r="E121" s="26">
        <f t="shared" si="34"/>
        <v>149.99999999999997</v>
      </c>
      <c r="F121" s="26">
        <f t="shared" si="34"/>
        <v>128.57142857142858</v>
      </c>
      <c r="G121" s="26">
        <f t="shared" si="34"/>
        <v>114.28571428571431</v>
      </c>
      <c r="H121" s="26">
        <f t="shared" si="34"/>
        <v>114.28571428571431</v>
      </c>
      <c r="I121" s="26">
        <f t="shared" si="34"/>
        <v>100</v>
      </c>
      <c r="J121" s="37">
        <f t="shared" si="34"/>
        <v>100</v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18</v>
      </c>
      <c r="B122" s="38">
        <f>100-B3</f>
        <v>90</v>
      </c>
      <c r="C122" s="38">
        <f>100-B3</f>
        <v>90</v>
      </c>
      <c r="D122" s="38">
        <f>100-B3</f>
        <v>90</v>
      </c>
      <c r="E122" s="38">
        <f>100-B3</f>
        <v>90</v>
      </c>
      <c r="F122" s="38">
        <f>100-B3</f>
        <v>90</v>
      </c>
      <c r="G122" s="38">
        <f>100-B3</f>
        <v>90</v>
      </c>
      <c r="H122" s="38">
        <f>100-B3</f>
        <v>90</v>
      </c>
      <c r="I122" s="38">
        <f>100-B3</f>
        <v>90</v>
      </c>
      <c r="J122" s="38">
        <f>100-B3</f>
        <v>90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19</v>
      </c>
      <c r="B123" s="24">
        <f>100+B3</f>
        <v>110</v>
      </c>
      <c r="C123" s="24">
        <f>100+B3</f>
        <v>110</v>
      </c>
      <c r="D123" s="24">
        <f>100+B3</f>
        <v>110</v>
      </c>
      <c r="E123" s="24">
        <f>100+B3</f>
        <v>110</v>
      </c>
      <c r="F123" s="24">
        <f>100+B3</f>
        <v>110</v>
      </c>
      <c r="G123" s="24">
        <f>100+B3</f>
        <v>110</v>
      </c>
      <c r="H123" s="24">
        <f>100+B3</f>
        <v>110</v>
      </c>
      <c r="I123" s="24">
        <f>100+B3</f>
        <v>110</v>
      </c>
      <c r="J123" s="24">
        <f>100+B3</f>
        <v>110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23</v>
      </c>
      <c r="B124" s="24">
        <f>100-E3</f>
        <v>80</v>
      </c>
      <c r="C124" s="24">
        <f>100-E3</f>
        <v>80</v>
      </c>
      <c r="D124" s="24">
        <f>100-E3</f>
        <v>80</v>
      </c>
      <c r="E124" s="24">
        <f>100-E3</f>
        <v>80</v>
      </c>
      <c r="F124" s="24">
        <f>100-E3</f>
        <v>80</v>
      </c>
      <c r="G124" s="24">
        <f>100-E3</f>
        <v>80</v>
      </c>
      <c r="H124" s="24">
        <f>100-E3</f>
        <v>80</v>
      </c>
      <c r="I124" s="24">
        <f>100-E3</f>
        <v>80</v>
      </c>
      <c r="J124" s="39">
        <f>100-E3</f>
        <v>80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24</v>
      </c>
      <c r="B125" s="41">
        <f>100+E3</f>
        <v>120</v>
      </c>
      <c r="C125" s="41">
        <f>100+E3</f>
        <v>120</v>
      </c>
      <c r="D125" s="41">
        <f>100+E3</f>
        <v>120</v>
      </c>
      <c r="E125" s="41">
        <f>100+E3</f>
        <v>120</v>
      </c>
      <c r="F125" s="41">
        <f>100+E3</f>
        <v>120</v>
      </c>
      <c r="G125" s="41">
        <f>100+E3</f>
        <v>120</v>
      </c>
      <c r="H125" s="41">
        <f>100+E3</f>
        <v>120</v>
      </c>
      <c r="I125" s="41">
        <f>100+E3</f>
        <v>120</v>
      </c>
      <c r="J125" s="37">
        <f>100+E3</f>
        <v>120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password="950F" sheet="1" objects="1" scenario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sys_rpa_robot01_prd</cp:lastModifiedBy>
  <dcterms:created xsi:type="dcterms:W3CDTF">2008-03-18T11:24:40Z</dcterms:created>
  <dcterms:modified xsi:type="dcterms:W3CDTF">2021-10-02T11:06:28Z</dcterms:modified>
</cp:coreProperties>
</file>